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0" yWindow="75" windowWidth="10125" windowHeight="9135" activeTab="0"/>
  </bookViews>
  <sheets>
    <sheet name="POTW" sheetId="1" r:id="rId1"/>
  </sheets>
  <definedNames>
    <definedName name="_xlnm.Print_Area" localSheetId="0">'POTW'!$A$1:$H$40</definedName>
  </definedNames>
  <calcPr fullCalcOnLoad="1"/>
</workbook>
</file>

<file path=xl/sharedStrings.xml><?xml version="1.0" encoding="utf-8"?>
<sst xmlns="http://schemas.openxmlformats.org/spreadsheetml/2006/main" count="48" uniqueCount="48">
  <si>
    <t>Facility:</t>
  </si>
  <si>
    <t>ID#:</t>
  </si>
  <si>
    <t>Project #:</t>
  </si>
  <si>
    <t>CAS#</t>
  </si>
  <si>
    <t>Applicability</t>
  </si>
  <si>
    <t>Last Update</t>
  </si>
  <si>
    <t>Matthew Cegielski</t>
  </si>
  <si>
    <t>References:</t>
  </si>
  <si>
    <t>Name</t>
  </si>
  <si>
    <t>Author or updater</t>
  </si>
  <si>
    <t>Inputs</t>
  </si>
  <si>
    <t xml:space="preserve">Formula </t>
  </si>
  <si>
    <t>Chloroform</t>
  </si>
  <si>
    <t>Trichloroethylene</t>
  </si>
  <si>
    <t>Phenol</t>
  </si>
  <si>
    <t>Benzene</t>
  </si>
  <si>
    <t>Styrene</t>
  </si>
  <si>
    <t>Toluene</t>
  </si>
  <si>
    <t>Xylene</t>
  </si>
  <si>
    <t>p-Dichlorobenzene</t>
  </si>
  <si>
    <t>Substances</t>
  </si>
  <si>
    <t xml:space="preserve">Methylene Chloride </t>
  </si>
  <si>
    <t xml:space="preserve">Methyl chloroform </t>
  </si>
  <si>
    <t xml:space="preserve">1,3-dichlorobenzene </t>
  </si>
  <si>
    <t>1,4-dioxane</t>
  </si>
  <si>
    <t>Acetaldehyde</t>
  </si>
  <si>
    <t>Carbon tetrachloride</t>
  </si>
  <si>
    <t>Chlorobenzene</t>
  </si>
  <si>
    <t>Di(2-ethylhexyl)phthalate</t>
  </si>
  <si>
    <t>Dichllorobenzene</t>
  </si>
  <si>
    <t>Ethylene dibromide</t>
  </si>
  <si>
    <t xml:space="preserve">Ethylene dichloride </t>
  </si>
  <si>
    <t>Formaldehyde</t>
  </si>
  <si>
    <t xml:space="preserve">Perchloroethylene </t>
  </si>
  <si>
    <t>Vinyl chloride</t>
  </si>
  <si>
    <t>Vinylidene chloride</t>
  </si>
  <si>
    <t>VOC Rate lb/hr</t>
  </si>
  <si>
    <t>VOC Rate lb/yr</t>
  </si>
  <si>
    <t>VOC Weight Fraction*    lb/lb VOC</t>
  </si>
  <si>
    <t>Emissions from Publically Owned Treatment Works (POTW) or Wastewater Treatment Plants (WWTP)</t>
  </si>
  <si>
    <t>Uncontrolled LB/HR</t>
  </si>
  <si>
    <t xml:space="preserve"> UncontrolledLB/YR</t>
  </si>
  <si>
    <t>Controlled LB/HR</t>
  </si>
  <si>
    <t>Controlled LB/YR</t>
  </si>
  <si>
    <t>VOC Control Efficiency</t>
  </si>
  <si>
    <t xml:space="preserve">Enter theVOC rates Enter the control efficiency in whole numbers. Packed Tower Scruber Efficiency default is 70. Emissions are calculated by the multiplication of VOC rates and Emission Factors.  </t>
  </si>
  <si>
    <r>
      <t xml:space="preserve">*Emission factors derived from the 1990 VOC profile #3003, "Wastewater Treatment Plants" from </t>
    </r>
    <r>
      <rPr>
        <i/>
        <sz val="10"/>
        <rFont val="Arial"/>
        <family val="2"/>
      </rPr>
      <t xml:space="preserve">EPA Speciate 4.0, </t>
    </r>
    <r>
      <rPr>
        <sz val="10"/>
        <rFont val="Arial"/>
        <family val="2"/>
      </rPr>
      <t xml:space="preserve">test data from CARB Hot Spots Data report, </t>
    </r>
    <r>
      <rPr>
        <i/>
        <sz val="10"/>
        <rFont val="Arial"/>
        <family val="2"/>
      </rPr>
      <t>Final Report for Publically Owned Treatement Works.</t>
    </r>
    <r>
      <rPr>
        <sz val="10"/>
        <rFont val="Arial"/>
        <family val="2"/>
      </rPr>
      <t xml:space="preserve"> Air Resource Board data from their Toxic Hot  Spots Criteria and Guidelines indicates that packed towers have a NMOC removal  efficiency of 70%.</t>
    </r>
  </si>
  <si>
    <t>Use this spreadsheet when the emissions are from a Publically Owned Treatment Works (POTW) or Wastewater Treatment Plants (WWTP). Ammonia and Hydrogen Sulfide emissions will be provided by the Project Engineer. Entries required in yellow areas, output in grey areas.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</si>
</sst>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00E+00"/>
    <numFmt numFmtId="173" formatCode="0.000000"/>
    <numFmt numFmtId="174" formatCode="#,##0.0"/>
    <numFmt numFmtId="175" formatCode="0.0"/>
    <numFmt numFmtId="176" formatCode="&quot;Yes&quot;;&quot;Yes&quot;;&quot;No&quot;"/>
    <numFmt numFmtId="177" formatCode="&quot;True&quot;;&quot;True&quot;;&quot;False&quot;"/>
    <numFmt numFmtId="178" formatCode="&quot;On&quot;;&quot;On&quot;;&quot;Off&quot;"/>
    <numFmt numFmtId="179" formatCode="[$€-2]\ #,##0.00_);[Red]\([$€-2]\ #,##0.00\)"/>
  </numFmts>
  <fonts count="42">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b/>
      <sz val="16"/>
      <name val="Arial"/>
      <family val="2"/>
    </font>
    <font>
      <sz val="16"/>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rgb="FF00FF00"/>
        <bgColor indexed="64"/>
      </patternFill>
    </fill>
    <fill>
      <patternFill patternType="solid">
        <fgColor rgb="FFFFFF00"/>
        <bgColor indexed="64"/>
      </patternFill>
    </fill>
    <fill>
      <patternFill patternType="solid">
        <fgColor theme="0" tint="-0.3499799966812134"/>
        <bgColor indexed="64"/>
      </patternFill>
    </fill>
    <fill>
      <patternFill patternType="solid">
        <fgColor indexed="1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double"/>
      <bottom style="medium"/>
    </border>
    <border>
      <left>
        <color indexed="63"/>
      </left>
      <right style="thin"/>
      <top style="thin"/>
      <bottom>
        <color indexed="63"/>
      </bottom>
    </border>
    <border>
      <left>
        <color indexed="63"/>
      </left>
      <right>
        <color indexed="63"/>
      </right>
      <top>
        <color indexed="63"/>
      </top>
      <bottom style="medium"/>
    </border>
    <border>
      <left style="medium"/>
      <right style="medium"/>
      <top style="medium"/>
      <bottom style="medium"/>
    </border>
    <border>
      <left style="medium"/>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6">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0" fillId="0" borderId="13" xfId="0" applyBorder="1" applyAlignment="1">
      <alignment/>
    </xf>
    <xf numFmtId="0" fontId="0" fillId="0" borderId="14" xfId="0" applyBorder="1" applyAlignment="1">
      <alignment/>
    </xf>
    <xf numFmtId="0" fontId="3" fillId="0" borderId="0" xfId="0" applyFont="1" applyFill="1" applyBorder="1" applyAlignment="1">
      <alignment horizontal="center"/>
    </xf>
    <xf numFmtId="0" fontId="3" fillId="0" borderId="0" xfId="0" applyFont="1" applyBorder="1" applyAlignment="1">
      <alignment horizontal="center" wrapText="1"/>
    </xf>
    <xf numFmtId="11" fontId="0" fillId="0" borderId="0" xfId="0" applyNumberFormat="1" applyBorder="1" applyAlignment="1">
      <alignment/>
    </xf>
    <xf numFmtId="0" fontId="0" fillId="0" borderId="0" xfId="0" applyAlignment="1">
      <alignment horizontal="center"/>
    </xf>
    <xf numFmtId="0" fontId="4" fillId="0" borderId="15" xfId="0" applyFont="1" applyBorder="1" applyAlignment="1">
      <alignment/>
    </xf>
    <xf numFmtId="0" fontId="4" fillId="0" borderId="16" xfId="0" applyFont="1" applyBorder="1" applyAlignment="1">
      <alignment/>
    </xf>
    <xf numFmtId="0" fontId="0" fillId="0" borderId="17" xfId="0" applyBorder="1" applyAlignment="1">
      <alignment/>
    </xf>
    <xf numFmtId="0" fontId="3" fillId="0" borderId="0" xfId="0" applyFont="1" applyBorder="1" applyAlignment="1">
      <alignment wrapText="1"/>
    </xf>
    <xf numFmtId="0" fontId="3" fillId="0" borderId="18" xfId="0" applyFont="1" applyBorder="1" applyAlignment="1">
      <alignment wrapText="1"/>
    </xf>
    <xf numFmtId="0" fontId="3" fillId="0" borderId="19" xfId="0" applyFont="1" applyBorder="1" applyAlignment="1">
      <alignment horizontal="center" wrapText="1"/>
    </xf>
    <xf numFmtId="11" fontId="0" fillId="0" borderId="19" xfId="0" applyNumberFormat="1" applyBorder="1" applyAlignment="1">
      <alignment/>
    </xf>
    <xf numFmtId="0" fontId="0" fillId="33" borderId="0" xfId="0" applyFill="1" applyBorder="1" applyAlignment="1">
      <alignment/>
    </xf>
    <xf numFmtId="0" fontId="0" fillId="33" borderId="13" xfId="0" applyFill="1" applyBorder="1" applyAlignment="1">
      <alignment/>
    </xf>
    <xf numFmtId="0" fontId="3" fillId="0" borderId="20" xfId="0" applyFont="1" applyBorder="1" applyAlignment="1">
      <alignment/>
    </xf>
    <xf numFmtId="0" fontId="3" fillId="0" borderId="15" xfId="0" applyFont="1" applyBorder="1" applyAlignment="1">
      <alignment horizontal="center" vertical="center"/>
    </xf>
    <xf numFmtId="11" fontId="0" fillId="0" borderId="0" xfId="0" applyNumberFormat="1" applyFill="1" applyBorder="1" applyAlignment="1">
      <alignment/>
    </xf>
    <xf numFmtId="0" fontId="0" fillId="0" borderId="21" xfId="0" applyBorder="1" applyAlignment="1">
      <alignment/>
    </xf>
    <xf numFmtId="0" fontId="3" fillId="0" borderId="11" xfId="0" applyFont="1" applyFill="1" applyBorder="1" applyAlignment="1">
      <alignment wrapText="1"/>
    </xf>
    <xf numFmtId="11" fontId="0" fillId="0" borderId="0" xfId="0" applyNumberFormat="1" applyFill="1" applyBorder="1" applyAlignment="1">
      <alignment horizontal="center"/>
    </xf>
    <xf numFmtId="11" fontId="0" fillId="0" borderId="22" xfId="0" applyNumberFormat="1" applyFill="1" applyBorder="1" applyAlignment="1">
      <alignment horizontal="center"/>
    </xf>
    <xf numFmtId="11" fontId="0" fillId="33" borderId="23" xfId="0" applyNumberFormat="1" applyFill="1" applyBorder="1" applyAlignment="1">
      <alignment horizontal="center"/>
    </xf>
    <xf numFmtId="0" fontId="0" fillId="0" borderId="23" xfId="0" applyFont="1" applyFill="1" applyBorder="1" applyAlignment="1">
      <alignment wrapText="1"/>
    </xf>
    <xf numFmtId="0" fontId="5" fillId="0" borderId="23" xfId="0" applyFont="1" applyBorder="1" applyAlignment="1">
      <alignment/>
    </xf>
    <xf numFmtId="0" fontId="3" fillId="0" borderId="24" xfId="0" applyFont="1" applyFill="1" applyBorder="1" applyAlignment="1">
      <alignment wrapText="1"/>
    </xf>
    <xf numFmtId="172" fontId="0" fillId="34" borderId="0" xfId="0" applyNumberFormat="1" applyFill="1" applyBorder="1" applyAlignment="1">
      <alignment horizontal="center"/>
    </xf>
    <xf numFmtId="172" fontId="0" fillId="34" borderId="25" xfId="0" applyNumberFormat="1" applyFill="1" applyBorder="1" applyAlignment="1">
      <alignment horizontal="center"/>
    </xf>
    <xf numFmtId="172" fontId="0" fillId="34" borderId="22" xfId="0" applyNumberFormat="1" applyFill="1" applyBorder="1" applyAlignment="1">
      <alignment horizontal="center"/>
    </xf>
    <xf numFmtId="172" fontId="0" fillId="34" borderId="26" xfId="0" applyNumberFormat="1" applyFill="1" applyBorder="1" applyAlignment="1">
      <alignment horizontal="center"/>
    </xf>
    <xf numFmtId="0" fontId="0" fillId="0" borderId="0" xfId="0" applyFont="1" applyBorder="1" applyAlignment="1">
      <alignment wrapText="1"/>
    </xf>
    <xf numFmtId="0" fontId="3" fillId="0" borderId="0" xfId="0" applyFont="1" applyFill="1" applyBorder="1" applyAlignment="1">
      <alignment wrapText="1"/>
    </xf>
    <xf numFmtId="0" fontId="0" fillId="0" borderId="20" xfId="0" applyFont="1" applyBorder="1" applyAlignment="1">
      <alignment horizontal="center" vertical="center" wrapText="1"/>
    </xf>
    <xf numFmtId="0" fontId="0" fillId="0" borderId="23" xfId="0" applyFont="1" applyBorder="1" applyAlignment="1">
      <alignment wrapText="1"/>
    </xf>
    <xf numFmtId="0" fontId="3" fillId="0" borderId="22" xfId="0" applyFont="1" applyFill="1" applyBorder="1" applyAlignment="1">
      <alignment horizontal="center" wrapText="1"/>
    </xf>
    <xf numFmtId="0" fontId="3" fillId="35" borderId="0" xfId="0" applyFont="1" applyFill="1" applyBorder="1" applyAlignment="1">
      <alignment wrapText="1"/>
    </xf>
    <xf numFmtId="0" fontId="3" fillId="35" borderId="0" xfId="0" applyFont="1" applyFill="1" applyBorder="1" applyAlignment="1">
      <alignment horizontal="center"/>
    </xf>
    <xf numFmtId="4" fontId="0" fillId="33" borderId="23" xfId="0" applyNumberFormat="1" applyFill="1" applyBorder="1" applyAlignment="1">
      <alignment horizontal="center"/>
    </xf>
    <xf numFmtId="175" fontId="0" fillId="36" borderId="23" xfId="0" applyNumberFormat="1" applyFill="1" applyBorder="1" applyAlignment="1">
      <alignment horizontal="center"/>
    </xf>
    <xf numFmtId="172" fontId="0" fillId="37" borderId="18" xfId="0" applyNumberFormat="1" applyFill="1" applyBorder="1" applyAlignment="1">
      <alignment horizontal="center"/>
    </xf>
    <xf numFmtId="172" fontId="0" fillId="37" borderId="27" xfId="0" applyNumberFormat="1" applyFill="1" applyBorder="1" applyAlignment="1">
      <alignment horizontal="center"/>
    </xf>
    <xf numFmtId="172" fontId="0" fillId="37" borderId="10" xfId="0" applyNumberFormat="1" applyFill="1" applyBorder="1" applyAlignment="1">
      <alignment horizontal="center"/>
    </xf>
    <xf numFmtId="172" fontId="0" fillId="37" borderId="28" xfId="0" applyNumberFormat="1" applyFill="1" applyBorder="1" applyAlignment="1">
      <alignment horizontal="center"/>
    </xf>
    <xf numFmtId="172" fontId="0" fillId="37" borderId="29" xfId="0" applyNumberFormat="1" applyFill="1" applyBorder="1" applyAlignment="1">
      <alignment horizont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3" fillId="0" borderId="33" xfId="0" applyFont="1" applyFill="1"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3" fillId="0" borderId="33" xfId="0" applyFont="1" applyBorder="1" applyAlignment="1">
      <alignment horizontal="center" wrapText="1"/>
    </xf>
    <xf numFmtId="0" fontId="0" fillId="0" borderId="33" xfId="0" applyFont="1" applyBorder="1" applyAlignment="1">
      <alignment horizontal="center" wrapText="1"/>
    </xf>
    <xf numFmtId="0" fontId="0" fillId="0" borderId="34" xfId="0" applyFont="1" applyBorder="1" applyAlignment="1">
      <alignment horizontal="center" wrapText="1"/>
    </xf>
    <xf numFmtId="0" fontId="3" fillId="0" borderId="35" xfId="0" applyFont="1" applyFill="1" applyBorder="1" applyAlignment="1">
      <alignment horizontal="center" wrapText="1"/>
    </xf>
    <xf numFmtId="0" fontId="0" fillId="0" borderId="36" xfId="0" applyBorder="1" applyAlignment="1">
      <alignment horizontal="center" wrapText="1"/>
    </xf>
    <xf numFmtId="0" fontId="0" fillId="0" borderId="37" xfId="0" applyBorder="1" applyAlignment="1">
      <alignment horizontal="center" wrapText="1"/>
    </xf>
    <xf numFmtId="0" fontId="5" fillId="0" borderId="22" xfId="0" applyFont="1" applyBorder="1" applyAlignment="1">
      <alignment horizontal="center" wrapText="1"/>
    </xf>
    <xf numFmtId="0" fontId="5" fillId="0" borderId="22" xfId="0" applyFont="1" applyBorder="1" applyAlignment="1">
      <alignment wrapText="1"/>
    </xf>
    <xf numFmtId="0" fontId="5" fillId="0" borderId="29" xfId="0" applyFont="1" applyBorder="1" applyAlignment="1">
      <alignment wrapText="1"/>
    </xf>
    <xf numFmtId="0" fontId="3" fillId="0" borderId="38" xfId="0" applyFont="1" applyBorder="1" applyAlignment="1">
      <alignment horizontal="center" wrapText="1"/>
    </xf>
    <xf numFmtId="0" fontId="0" fillId="0" borderId="33" xfId="0" applyBorder="1" applyAlignment="1">
      <alignment wrapText="1"/>
    </xf>
    <xf numFmtId="0" fontId="0" fillId="0" borderId="34" xfId="0" applyBorder="1" applyAlignment="1">
      <alignment wrapText="1"/>
    </xf>
    <xf numFmtId="0" fontId="3" fillId="0" borderId="34" xfId="0" applyFont="1" applyBorder="1" applyAlignment="1">
      <alignment horizontal="center" wrapText="1"/>
    </xf>
    <xf numFmtId="0" fontId="0" fillId="0" borderId="15" xfId="0" applyFont="1"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38" borderId="16" xfId="0" applyFill="1" applyBorder="1" applyAlignment="1">
      <alignment horizontal="center"/>
    </xf>
    <xf numFmtId="0" fontId="0" fillId="0" borderId="16" xfId="0" applyBorder="1" applyAlignment="1">
      <alignment/>
    </xf>
    <xf numFmtId="171" fontId="0" fillId="38" borderId="16" xfId="0" applyNumberFormat="1" applyFill="1" applyBorder="1" applyAlignment="1">
      <alignment horizontal="center"/>
    </xf>
    <xf numFmtId="0" fontId="0" fillId="0" borderId="39" xfId="0" applyFont="1" applyBorder="1" applyAlignment="1">
      <alignment horizontal="center" vertical="center" wrapText="1"/>
    </xf>
    <xf numFmtId="0" fontId="0" fillId="0" borderId="40" xfId="0" applyBorder="1" applyAlignment="1">
      <alignment horizontal="center"/>
    </xf>
    <xf numFmtId="0" fontId="0" fillId="0" borderId="41" xfId="0" applyBorder="1" applyAlignment="1">
      <alignment horizontal="center"/>
    </xf>
    <xf numFmtId="0" fontId="0" fillId="0" borderId="11" xfId="0" applyFont="1" applyBorder="1" applyAlignment="1">
      <alignment horizontal="center" vertical="center" wrapText="1"/>
    </xf>
    <xf numFmtId="0" fontId="0" fillId="0" borderId="0" xfId="0" applyBorder="1" applyAlignment="1">
      <alignment horizontal="center"/>
    </xf>
    <xf numFmtId="0" fontId="0" fillId="0" borderId="10" xfId="0" applyBorder="1" applyAlignment="1">
      <alignment horizontal="center"/>
    </xf>
    <xf numFmtId="0" fontId="0" fillId="0" borderId="24" xfId="0" applyBorder="1" applyAlignment="1">
      <alignment horizontal="center"/>
    </xf>
    <xf numFmtId="0" fontId="0" fillId="0" borderId="22" xfId="0" applyBorder="1" applyAlignment="1">
      <alignment horizontal="center"/>
    </xf>
    <xf numFmtId="0" fontId="0" fillId="0" borderId="29" xfId="0" applyBorder="1" applyAlignment="1">
      <alignment horizontal="center"/>
    </xf>
    <xf numFmtId="0" fontId="6" fillId="0" borderId="42" xfId="0" applyFont="1" applyBorder="1" applyAlignment="1">
      <alignment horizontal="center" wrapText="1"/>
    </xf>
    <xf numFmtId="0" fontId="7" fillId="0" borderId="43" xfId="0" applyFont="1" applyBorder="1" applyAlignment="1">
      <alignment horizontal="center"/>
    </xf>
    <xf numFmtId="0" fontId="7" fillId="0" borderId="44"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0"/>
  <sheetViews>
    <sheetView tabSelected="1" zoomScale="120" zoomScaleNormal="120" zoomScaleSheetLayoutView="50" workbookViewId="0" topLeftCell="A1">
      <selection activeCell="K21" sqref="K21"/>
    </sheetView>
  </sheetViews>
  <sheetFormatPr defaultColWidth="9.140625" defaultRowHeight="12.75"/>
  <cols>
    <col min="1" max="1" width="33.28125" style="0" customWidth="1"/>
    <col min="2" max="2" width="12.7109375" style="10" customWidth="1"/>
    <col min="3" max="10" width="12.7109375" style="0" customWidth="1"/>
  </cols>
  <sheetData>
    <row r="1" spans="1:7" ht="42.75" customHeight="1" thickBot="1">
      <c r="A1" s="29" t="s">
        <v>8</v>
      </c>
      <c r="B1" s="61" t="s">
        <v>39</v>
      </c>
      <c r="C1" s="62"/>
      <c r="D1" s="62"/>
      <c r="E1" s="62"/>
      <c r="F1" s="62"/>
      <c r="G1" s="63"/>
    </row>
    <row r="2" spans="1:7" ht="50.25" customHeight="1" thickBot="1">
      <c r="A2" s="21" t="s">
        <v>4</v>
      </c>
      <c r="B2" s="68" t="s">
        <v>47</v>
      </c>
      <c r="C2" s="69"/>
      <c r="D2" s="69"/>
      <c r="E2" s="69"/>
      <c r="F2" s="69"/>
      <c r="G2" s="70"/>
    </row>
    <row r="3" spans="1:7" ht="13.5" thickBot="1">
      <c r="A3" s="11" t="s">
        <v>9</v>
      </c>
      <c r="B3" s="71" t="s">
        <v>6</v>
      </c>
      <c r="C3" s="72"/>
      <c r="D3" s="12" t="s">
        <v>5</v>
      </c>
      <c r="E3" s="73">
        <v>42570</v>
      </c>
      <c r="F3" s="73"/>
      <c r="G3" s="13"/>
    </row>
    <row r="4" spans="1:7" ht="12.75">
      <c r="A4" s="3" t="s">
        <v>0</v>
      </c>
      <c r="B4" s="18"/>
      <c r="C4" s="18"/>
      <c r="D4" s="18"/>
      <c r="F4" s="1"/>
      <c r="G4" s="2"/>
    </row>
    <row r="5" spans="1:7" ht="12.75">
      <c r="A5" s="3" t="s">
        <v>1</v>
      </c>
      <c r="B5" s="18"/>
      <c r="C5" s="18"/>
      <c r="D5" s="18"/>
      <c r="F5" s="1"/>
      <c r="G5" s="2"/>
    </row>
    <row r="6" spans="1:8" ht="13.5" thickBot="1">
      <c r="A6" s="4" t="s">
        <v>2</v>
      </c>
      <c r="B6" s="19"/>
      <c r="C6" s="19"/>
      <c r="D6" s="19"/>
      <c r="E6" s="5"/>
      <c r="F6" s="5"/>
      <c r="G6" s="6"/>
      <c r="H6" s="1"/>
    </row>
    <row r="7" spans="1:6" ht="38.25" customHeight="1" thickBot="1" thickTop="1">
      <c r="A7" s="20" t="s">
        <v>10</v>
      </c>
      <c r="B7" s="37"/>
      <c r="C7" s="83" t="s">
        <v>11</v>
      </c>
      <c r="D7" s="84"/>
      <c r="E7" s="84"/>
      <c r="F7" s="85"/>
    </row>
    <row r="8" spans="1:6" ht="19.5" customHeight="1" thickBot="1">
      <c r="A8" s="38" t="s">
        <v>36</v>
      </c>
      <c r="B8" s="27">
        <v>0.333</v>
      </c>
      <c r="C8" s="74" t="s">
        <v>45</v>
      </c>
      <c r="D8" s="75"/>
      <c r="E8" s="75"/>
      <c r="F8" s="76"/>
    </row>
    <row r="9" spans="1:6" ht="19.5" customHeight="1" thickBot="1">
      <c r="A9" s="38" t="s">
        <v>37</v>
      </c>
      <c r="B9" s="42">
        <v>2920</v>
      </c>
      <c r="C9" s="77"/>
      <c r="D9" s="78"/>
      <c r="E9" s="78"/>
      <c r="F9" s="79"/>
    </row>
    <row r="10" spans="1:6" ht="19.5" customHeight="1" thickBot="1">
      <c r="A10" s="28" t="s">
        <v>44</v>
      </c>
      <c r="B10" s="43">
        <v>70</v>
      </c>
      <c r="C10" s="80"/>
      <c r="D10" s="81"/>
      <c r="E10" s="81"/>
      <c r="F10" s="82"/>
    </row>
    <row r="11" spans="1:8" ht="13.5" customHeight="1">
      <c r="A11" s="64" t="s">
        <v>20</v>
      </c>
      <c r="B11" s="64" t="s">
        <v>3</v>
      </c>
      <c r="C11" s="55" t="s">
        <v>38</v>
      </c>
      <c r="D11" s="55" t="s">
        <v>40</v>
      </c>
      <c r="E11" s="52" t="s">
        <v>41</v>
      </c>
      <c r="F11" s="55" t="s">
        <v>42</v>
      </c>
      <c r="G11" s="58" t="s">
        <v>43</v>
      </c>
      <c r="H11" s="1"/>
    </row>
    <row r="12" spans="1:8" ht="15.75" customHeight="1">
      <c r="A12" s="65"/>
      <c r="B12" s="53"/>
      <c r="C12" s="55"/>
      <c r="D12" s="56"/>
      <c r="E12" s="53"/>
      <c r="F12" s="56"/>
      <c r="G12" s="59"/>
      <c r="H12" s="1"/>
    </row>
    <row r="13" spans="1:8" ht="24.75" customHeight="1">
      <c r="A13" s="66"/>
      <c r="B13" s="54"/>
      <c r="C13" s="67"/>
      <c r="D13" s="57"/>
      <c r="E13" s="54"/>
      <c r="F13" s="57"/>
      <c r="G13" s="60"/>
      <c r="H13" s="1"/>
    </row>
    <row r="14" spans="1:7" ht="12.75">
      <c r="A14" s="36" t="s">
        <v>23</v>
      </c>
      <c r="B14" s="7">
        <v>541731</v>
      </c>
      <c r="C14" s="25">
        <v>0.0002</v>
      </c>
      <c r="D14" s="31">
        <f>$B$8*C14</f>
        <v>6.66E-05</v>
      </c>
      <c r="E14" s="32">
        <f>$B$9*C14</f>
        <v>0.5840000000000001</v>
      </c>
      <c r="F14" s="44">
        <f>D14*((100-$B$10)/100)</f>
        <v>1.9980000000000002E-05</v>
      </c>
      <c r="G14" s="44">
        <f>E14*((100-$B$10)/100)</f>
        <v>0.17520000000000002</v>
      </c>
    </row>
    <row r="15" spans="1:7" ht="12.75">
      <c r="A15" s="36" t="s">
        <v>24</v>
      </c>
      <c r="B15" s="7">
        <v>123911</v>
      </c>
      <c r="C15" s="25">
        <v>0.0003</v>
      </c>
      <c r="D15" s="31">
        <f aca="true" t="shared" si="0" ref="D15:D36">$B$8*C15</f>
        <v>9.99E-05</v>
      </c>
      <c r="E15" s="32">
        <f aca="true" t="shared" si="1" ref="E15:E36">$B$9*C15</f>
        <v>0.8759999999999999</v>
      </c>
      <c r="F15" s="45">
        <f aca="true" t="shared" si="2" ref="F15:F36">D15*((100-$B$10)/100)</f>
        <v>2.997E-05</v>
      </c>
      <c r="G15" s="46">
        <f aca="true" t="shared" si="3" ref="G15:G36">E15*((100-$B$10)/100)</f>
        <v>0.2628</v>
      </c>
    </row>
    <row r="16" spans="1:7" ht="12.75">
      <c r="A16" s="36" t="s">
        <v>25</v>
      </c>
      <c r="B16" s="7">
        <v>75070</v>
      </c>
      <c r="C16" s="25">
        <v>0.0014</v>
      </c>
      <c r="D16" s="31">
        <f t="shared" si="0"/>
        <v>0.0004662</v>
      </c>
      <c r="E16" s="32">
        <f t="shared" si="1"/>
        <v>4.088</v>
      </c>
      <c r="F16" s="45">
        <f t="shared" si="2"/>
        <v>0.00013986</v>
      </c>
      <c r="G16" s="46">
        <f t="shared" si="3"/>
        <v>1.2264</v>
      </c>
    </row>
    <row r="17" spans="1:7" ht="12.75">
      <c r="A17" s="36" t="s">
        <v>15</v>
      </c>
      <c r="B17" s="7">
        <v>71432</v>
      </c>
      <c r="C17" s="25">
        <v>0.004</v>
      </c>
      <c r="D17" s="31">
        <f t="shared" si="0"/>
        <v>0.001332</v>
      </c>
      <c r="E17" s="32">
        <f t="shared" si="1"/>
        <v>11.68</v>
      </c>
      <c r="F17" s="45">
        <f t="shared" si="2"/>
        <v>0.0003996</v>
      </c>
      <c r="G17" s="46">
        <f t="shared" si="3"/>
        <v>3.504</v>
      </c>
    </row>
    <row r="18" spans="1:7" ht="12.75">
      <c r="A18" s="36" t="s">
        <v>26</v>
      </c>
      <c r="B18" s="7">
        <v>56235</v>
      </c>
      <c r="C18" s="25">
        <v>0.0006</v>
      </c>
      <c r="D18" s="31">
        <f t="shared" si="0"/>
        <v>0.0001998</v>
      </c>
      <c r="E18" s="32">
        <f t="shared" si="1"/>
        <v>1.7519999999999998</v>
      </c>
      <c r="F18" s="45">
        <f t="shared" si="2"/>
        <v>5.994E-05</v>
      </c>
      <c r="G18" s="46">
        <f t="shared" si="3"/>
        <v>0.5256</v>
      </c>
    </row>
    <row r="19" spans="1:7" ht="12.75">
      <c r="A19" s="36" t="s">
        <v>27</v>
      </c>
      <c r="B19" s="7">
        <v>108907</v>
      </c>
      <c r="C19" s="25">
        <v>0.0001</v>
      </c>
      <c r="D19" s="31">
        <f t="shared" si="0"/>
        <v>3.33E-05</v>
      </c>
      <c r="E19" s="32">
        <f t="shared" si="1"/>
        <v>0.29200000000000004</v>
      </c>
      <c r="F19" s="45">
        <f t="shared" si="2"/>
        <v>9.990000000000001E-06</v>
      </c>
      <c r="G19" s="46">
        <f t="shared" si="3"/>
        <v>0.08760000000000001</v>
      </c>
    </row>
    <row r="20" spans="1:7" ht="12.75">
      <c r="A20" s="36" t="s">
        <v>12</v>
      </c>
      <c r="B20" s="7">
        <v>67663</v>
      </c>
      <c r="C20" s="25">
        <v>0.0687</v>
      </c>
      <c r="D20" s="31">
        <f t="shared" si="0"/>
        <v>0.0228771</v>
      </c>
      <c r="E20" s="32">
        <f t="shared" si="1"/>
        <v>200.60399999999998</v>
      </c>
      <c r="F20" s="45">
        <f t="shared" si="2"/>
        <v>0.00686313</v>
      </c>
      <c r="G20" s="46">
        <f t="shared" si="3"/>
        <v>60.18119999999999</v>
      </c>
    </row>
    <row r="21" spans="1:7" ht="12.75">
      <c r="A21" s="36" t="s">
        <v>28</v>
      </c>
      <c r="B21" s="7">
        <v>117817</v>
      </c>
      <c r="C21" s="25">
        <v>0.0003</v>
      </c>
      <c r="D21" s="31">
        <f t="shared" si="0"/>
        <v>9.99E-05</v>
      </c>
      <c r="E21" s="32">
        <f t="shared" si="1"/>
        <v>0.8759999999999999</v>
      </c>
      <c r="F21" s="45">
        <f t="shared" si="2"/>
        <v>2.997E-05</v>
      </c>
      <c r="G21" s="46">
        <f t="shared" si="3"/>
        <v>0.2628</v>
      </c>
    </row>
    <row r="22" spans="1:7" ht="12.75">
      <c r="A22" s="40" t="s">
        <v>29</v>
      </c>
      <c r="B22" s="41">
        <v>25321226</v>
      </c>
      <c r="C22" s="25">
        <v>0.0108</v>
      </c>
      <c r="D22" s="31">
        <f t="shared" si="0"/>
        <v>0.0035964000000000005</v>
      </c>
      <c r="E22" s="32">
        <f t="shared" si="1"/>
        <v>31.536</v>
      </c>
      <c r="F22" s="45">
        <f t="shared" si="2"/>
        <v>0.0010789200000000001</v>
      </c>
      <c r="G22" s="46">
        <f t="shared" si="3"/>
        <v>9.4608</v>
      </c>
    </row>
    <row r="23" spans="1:7" ht="12.75">
      <c r="A23" s="36" t="s">
        <v>30</v>
      </c>
      <c r="B23" s="7">
        <v>106934</v>
      </c>
      <c r="C23" s="25">
        <v>0.0002</v>
      </c>
      <c r="D23" s="31">
        <f t="shared" si="0"/>
        <v>6.66E-05</v>
      </c>
      <c r="E23" s="32">
        <f t="shared" si="1"/>
        <v>0.5840000000000001</v>
      </c>
      <c r="F23" s="45">
        <f t="shared" si="2"/>
        <v>1.9980000000000002E-05</v>
      </c>
      <c r="G23" s="46">
        <f t="shared" si="3"/>
        <v>0.17520000000000002</v>
      </c>
    </row>
    <row r="24" spans="1:7" ht="12.75">
      <c r="A24" s="36" t="s">
        <v>31</v>
      </c>
      <c r="B24" s="7">
        <v>107062</v>
      </c>
      <c r="C24" s="25">
        <v>0.0004</v>
      </c>
      <c r="D24" s="31">
        <f t="shared" si="0"/>
        <v>0.0001332</v>
      </c>
      <c r="E24" s="32">
        <f t="shared" si="1"/>
        <v>1.1680000000000001</v>
      </c>
      <c r="F24" s="45">
        <f t="shared" si="2"/>
        <v>3.9960000000000004E-05</v>
      </c>
      <c r="G24" s="46">
        <f t="shared" si="3"/>
        <v>0.35040000000000004</v>
      </c>
    </row>
    <row r="25" spans="1:7" ht="12.75">
      <c r="A25" s="36" t="s">
        <v>32</v>
      </c>
      <c r="B25" s="7">
        <v>50000</v>
      </c>
      <c r="C25" s="25">
        <v>0.0072</v>
      </c>
      <c r="D25" s="31">
        <f t="shared" si="0"/>
        <v>0.0023976</v>
      </c>
      <c r="E25" s="32">
        <f t="shared" si="1"/>
        <v>21.024</v>
      </c>
      <c r="F25" s="45">
        <f t="shared" si="2"/>
        <v>0.00071928</v>
      </c>
      <c r="G25" s="46">
        <f t="shared" si="3"/>
        <v>6.3072</v>
      </c>
    </row>
    <row r="26" spans="1:7" ht="12.75">
      <c r="A26" s="36" t="s">
        <v>22</v>
      </c>
      <c r="B26" s="7">
        <v>71556</v>
      </c>
      <c r="C26" s="25">
        <v>0.0906</v>
      </c>
      <c r="D26" s="31">
        <f t="shared" si="0"/>
        <v>0.0301698</v>
      </c>
      <c r="E26" s="32">
        <f t="shared" si="1"/>
        <v>264.552</v>
      </c>
      <c r="F26" s="45">
        <f t="shared" si="2"/>
        <v>0.00905094</v>
      </c>
      <c r="G26" s="46">
        <f t="shared" si="3"/>
        <v>79.3656</v>
      </c>
    </row>
    <row r="27" spans="1:7" ht="12.75">
      <c r="A27" s="36" t="s">
        <v>21</v>
      </c>
      <c r="B27" s="7">
        <v>75092</v>
      </c>
      <c r="C27" s="25">
        <v>0.1055</v>
      </c>
      <c r="D27" s="31">
        <f t="shared" si="0"/>
        <v>0.0351315</v>
      </c>
      <c r="E27" s="32">
        <f t="shared" si="1"/>
        <v>308.06</v>
      </c>
      <c r="F27" s="45">
        <f t="shared" si="2"/>
        <v>0.01053945</v>
      </c>
      <c r="G27" s="46">
        <f t="shared" si="3"/>
        <v>92.41799999999999</v>
      </c>
    </row>
    <row r="28" spans="1:7" ht="12.75">
      <c r="A28" s="36" t="s">
        <v>19</v>
      </c>
      <c r="B28" s="7">
        <v>106467</v>
      </c>
      <c r="C28" s="25">
        <v>0.0105</v>
      </c>
      <c r="D28" s="31">
        <f t="shared" si="0"/>
        <v>0.0034965000000000005</v>
      </c>
      <c r="E28" s="32">
        <f t="shared" si="1"/>
        <v>30.66</v>
      </c>
      <c r="F28" s="45">
        <f t="shared" si="2"/>
        <v>0.00104895</v>
      </c>
      <c r="G28" s="46">
        <f t="shared" si="3"/>
        <v>9.198</v>
      </c>
    </row>
    <row r="29" spans="1:7" ht="12.75">
      <c r="A29" s="36" t="s">
        <v>33</v>
      </c>
      <c r="B29" s="7">
        <v>127184</v>
      </c>
      <c r="C29" s="25">
        <v>0.086</v>
      </c>
      <c r="D29" s="31">
        <f t="shared" si="0"/>
        <v>0.028638</v>
      </c>
      <c r="E29" s="32">
        <f t="shared" si="1"/>
        <v>251.11999999999998</v>
      </c>
      <c r="F29" s="45">
        <f t="shared" si="2"/>
        <v>0.008591399999999999</v>
      </c>
      <c r="G29" s="46">
        <f t="shared" si="3"/>
        <v>75.33599999999998</v>
      </c>
    </row>
    <row r="30" spans="1:7" ht="12.75">
      <c r="A30" s="36" t="s">
        <v>14</v>
      </c>
      <c r="B30" s="7">
        <v>108952</v>
      </c>
      <c r="C30" s="25">
        <v>0.0025</v>
      </c>
      <c r="D30" s="31">
        <f t="shared" si="0"/>
        <v>0.0008325</v>
      </c>
      <c r="E30" s="32">
        <f t="shared" si="1"/>
        <v>7.3</v>
      </c>
      <c r="F30" s="45">
        <f t="shared" si="2"/>
        <v>0.00024974999999999997</v>
      </c>
      <c r="G30" s="46">
        <f t="shared" si="3"/>
        <v>2.19</v>
      </c>
    </row>
    <row r="31" spans="1:7" ht="12.75">
      <c r="A31" s="36" t="s">
        <v>16</v>
      </c>
      <c r="B31" s="7">
        <v>100425</v>
      </c>
      <c r="C31" s="25">
        <v>0.0002</v>
      </c>
      <c r="D31" s="31">
        <f t="shared" si="0"/>
        <v>6.66E-05</v>
      </c>
      <c r="E31" s="32">
        <f t="shared" si="1"/>
        <v>0.5840000000000001</v>
      </c>
      <c r="F31" s="45">
        <f t="shared" si="2"/>
        <v>1.9980000000000002E-05</v>
      </c>
      <c r="G31" s="46">
        <f t="shared" si="3"/>
        <v>0.17520000000000002</v>
      </c>
    </row>
    <row r="32" spans="1:7" ht="12.75">
      <c r="A32" s="36" t="s">
        <v>17</v>
      </c>
      <c r="B32" s="7">
        <v>108883</v>
      </c>
      <c r="C32" s="25">
        <v>0.0488</v>
      </c>
      <c r="D32" s="31">
        <f t="shared" si="0"/>
        <v>0.0162504</v>
      </c>
      <c r="E32" s="32">
        <f t="shared" si="1"/>
        <v>142.496</v>
      </c>
      <c r="F32" s="45">
        <f t="shared" si="2"/>
        <v>0.00487512</v>
      </c>
      <c r="G32" s="46">
        <f t="shared" si="3"/>
        <v>42.7488</v>
      </c>
    </row>
    <row r="33" spans="1:7" ht="12.75">
      <c r="A33" s="36" t="s">
        <v>13</v>
      </c>
      <c r="B33" s="7">
        <v>79016</v>
      </c>
      <c r="C33" s="25">
        <v>0.0106</v>
      </c>
      <c r="D33" s="31">
        <f t="shared" si="0"/>
        <v>0.0035298</v>
      </c>
      <c r="E33" s="32">
        <f t="shared" si="1"/>
        <v>30.952</v>
      </c>
      <c r="F33" s="45">
        <f t="shared" si="2"/>
        <v>0.00105894</v>
      </c>
      <c r="G33" s="46">
        <f t="shared" si="3"/>
        <v>9.2856</v>
      </c>
    </row>
    <row r="34" spans="1:7" ht="12.75">
      <c r="A34" s="24" t="s">
        <v>34</v>
      </c>
      <c r="B34" s="7">
        <v>75014</v>
      </c>
      <c r="C34" s="25">
        <v>0.0005</v>
      </c>
      <c r="D34" s="31">
        <f t="shared" si="0"/>
        <v>0.0001665</v>
      </c>
      <c r="E34" s="32">
        <f t="shared" si="1"/>
        <v>1.46</v>
      </c>
      <c r="F34" s="45">
        <f t="shared" si="2"/>
        <v>4.995E-05</v>
      </c>
      <c r="G34" s="46">
        <f t="shared" si="3"/>
        <v>0.438</v>
      </c>
    </row>
    <row r="35" spans="1:7" ht="12.75">
      <c r="A35" s="24" t="s">
        <v>35</v>
      </c>
      <c r="B35" s="7">
        <v>75354</v>
      </c>
      <c r="C35" s="25">
        <v>0.0004</v>
      </c>
      <c r="D35" s="31">
        <f t="shared" si="0"/>
        <v>0.0001332</v>
      </c>
      <c r="E35" s="32">
        <f t="shared" si="1"/>
        <v>1.1680000000000001</v>
      </c>
      <c r="F35" s="45">
        <f t="shared" si="2"/>
        <v>3.9960000000000004E-05</v>
      </c>
      <c r="G35" s="46">
        <f t="shared" si="3"/>
        <v>0.35040000000000004</v>
      </c>
    </row>
    <row r="36" spans="1:7" ht="13.5" thickBot="1">
      <c r="A36" s="30" t="s">
        <v>18</v>
      </c>
      <c r="B36" s="39">
        <v>1330207</v>
      </c>
      <c r="C36" s="26">
        <v>0.0588</v>
      </c>
      <c r="D36" s="33">
        <f t="shared" si="0"/>
        <v>0.0195804</v>
      </c>
      <c r="E36" s="34">
        <f t="shared" si="1"/>
        <v>171.696</v>
      </c>
      <c r="F36" s="47">
        <f t="shared" si="2"/>
        <v>0.00587412</v>
      </c>
      <c r="G36" s="48">
        <f t="shared" si="3"/>
        <v>51.5088</v>
      </c>
    </row>
    <row r="37" spans="1:7" ht="12.75">
      <c r="A37" s="14"/>
      <c r="B37" s="8"/>
      <c r="C37" s="9"/>
      <c r="D37" s="9"/>
      <c r="E37" s="22"/>
      <c r="F37" s="22"/>
      <c r="G37" s="22"/>
    </row>
    <row r="38" spans="1:8" ht="12.75">
      <c r="A38" s="15" t="s">
        <v>7</v>
      </c>
      <c r="B38" s="16"/>
      <c r="C38" s="17"/>
      <c r="D38" s="17"/>
      <c r="E38" s="17"/>
      <c r="F38" s="17"/>
      <c r="G38" s="17"/>
      <c r="H38" s="23"/>
    </row>
    <row r="39" spans="1:8" ht="46.5" customHeight="1">
      <c r="A39" s="49" t="s">
        <v>46</v>
      </c>
      <c r="B39" s="50"/>
      <c r="C39" s="50"/>
      <c r="D39" s="50"/>
      <c r="E39" s="50"/>
      <c r="F39" s="50"/>
      <c r="G39" s="50"/>
      <c r="H39" s="51"/>
    </row>
    <row r="40" spans="1:8" ht="12.75">
      <c r="A40" s="35"/>
      <c r="B40" s="35"/>
      <c r="C40" s="35"/>
      <c r="D40" s="35"/>
      <c r="E40" s="35"/>
      <c r="F40" s="35"/>
      <c r="G40" s="35"/>
      <c r="H40" s="35"/>
    </row>
  </sheetData>
  <sheetProtection/>
  <mergeCells count="14">
    <mergeCell ref="B3:C3"/>
    <mergeCell ref="E3:F3"/>
    <mergeCell ref="C8:F10"/>
    <mergeCell ref="C7:F7"/>
    <mergeCell ref="A39:H39"/>
    <mergeCell ref="E11:E13"/>
    <mergeCell ref="D11:D13"/>
    <mergeCell ref="F11:F13"/>
    <mergeCell ref="G11:G13"/>
    <mergeCell ref="B1:G1"/>
    <mergeCell ref="A11:A13"/>
    <mergeCell ref="B11:B13"/>
    <mergeCell ref="C11:C13"/>
    <mergeCell ref="B2:G2"/>
  </mergeCells>
  <printOptions gridLines="1"/>
  <pageMargins left="0.75" right="0.75" top="0.64" bottom="0.75" header="0.3" footer="0.5"/>
  <pageSetup blackAndWhite="1" fitToHeight="1" fitToWidth="1" horizontalDpi="600" verticalDpi="600" orientation="portrait" scale="74" r:id="rId1"/>
  <rowBreaks count="1" manualBreakCount="1">
    <brk id="4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2011-09-26T15:05:16Z</cp:lastPrinted>
  <dcterms:created xsi:type="dcterms:W3CDTF">2009-10-30T20:24:14Z</dcterms:created>
  <dcterms:modified xsi:type="dcterms:W3CDTF">2016-07-19T16:30:38Z</dcterms:modified>
  <cp:category/>
  <cp:version/>
  <cp:contentType/>
  <cp:contentStatus/>
</cp:coreProperties>
</file>