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935" yWindow="0" windowWidth="12090" windowHeight="9090" activeTab="0"/>
  </bookViews>
  <sheets>
    <sheet name="LPG Turbine" sheetId="1" r:id="rId1"/>
  </sheets>
  <definedNames>
    <definedName name="_xlnm.Print_Area" localSheetId="0">'LPG Turbine'!$A$1:$K$30</definedName>
  </definedNames>
  <calcPr fullCalcOnLoad="1"/>
</workbook>
</file>

<file path=xl/sharedStrings.xml><?xml version="1.0" encoding="utf-8"?>
<sst xmlns="http://schemas.openxmlformats.org/spreadsheetml/2006/main" count="39" uniqueCount="38">
  <si>
    <t>Facility:</t>
  </si>
  <si>
    <t>ID#:</t>
  </si>
  <si>
    <t>Project #:</t>
  </si>
  <si>
    <t>CAS#</t>
  </si>
  <si>
    <t>LB/HR</t>
  </si>
  <si>
    <t>LB/YR</t>
  </si>
  <si>
    <t>Applicability</t>
  </si>
  <si>
    <t>Last Update</t>
  </si>
  <si>
    <t>Matthew Cegielski</t>
  </si>
  <si>
    <t>References:</t>
  </si>
  <si>
    <t>Name</t>
  </si>
  <si>
    <t>Author or updater</t>
  </si>
  <si>
    <t>Inputs</t>
  </si>
  <si>
    <t xml:space="preserve">Formula </t>
  </si>
  <si>
    <t>Acetaldehyde</t>
  </si>
  <si>
    <t>Acrolein</t>
  </si>
  <si>
    <t>Benzene</t>
  </si>
  <si>
    <t>Formaldehyde</t>
  </si>
  <si>
    <t>Toluene</t>
  </si>
  <si>
    <t>Naphthalene</t>
  </si>
  <si>
    <t>PAH's</t>
  </si>
  <si>
    <t>Xylenes</t>
  </si>
  <si>
    <t>Ethyl Benzene</t>
  </si>
  <si>
    <t>1, 3 Butadiene</t>
  </si>
  <si>
    <t>Propylene Oxide</t>
  </si>
  <si>
    <t>LPG-Fired Turbines</t>
  </si>
  <si>
    <t>Use this spreadsheet for LPG-Fired Stationary Gas Turbines. Entries required in yellow areas, output in grey areas.</t>
  </si>
  <si>
    <t>Emission Factor         lbs/ 1,000 gals</t>
  </si>
  <si>
    <t>* LPG-fired turbine toxic emission are not available, so natural gas-fired turbine emission factors are used as a surrogate.The emission factors were based on AP 42, Fifth Edition, Volume I, Chapter 3: Stationary Internal Combustion Sources, Section 3: Stationary Gas Turbines, Table 3.1-3.  Assumes 94,000 Btu/gal LPG</t>
  </si>
  <si>
    <t xml:space="preserve">SCONOX Catalyst? Y or N </t>
  </si>
  <si>
    <t xml:space="preserve">Substances </t>
  </si>
  <si>
    <t>LPG usage rate</t>
  </si>
  <si>
    <t>1,000 gals/hr</t>
  </si>
  <si>
    <t>1,000 gals/yr</t>
  </si>
  <si>
    <t>Emission factors in boxes change when a SCONOX catalyst is used. SCONOx™ is a NOx reduction system produced by Goal Line Environmental Technologies (now distributed by EmeraChem)</t>
  </si>
  <si>
    <t>Y</t>
  </si>
  <si>
    <t>N</t>
  </si>
  <si>
    <t>Supply the necessary rate in 1,000 gallons. Use the dropdown box to enter a Y if a SCONOX catalyst is used.  Emissions are calculated by the multiplication of Fuel Rates and Emission Factors.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</si>
</sst>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E+00;\撼"/>
    <numFmt numFmtId="165" formatCode="0.000000E+00;\纠"/>
    <numFmt numFmtId="166" formatCode="0.00000E+00;\纠"/>
    <numFmt numFmtId="167" formatCode="0.0000E+00;\纠"/>
    <numFmt numFmtId="168" formatCode="0.000E+00;\纠"/>
    <numFmt numFmtId="169" formatCode="0.00E+00;\纠"/>
    <numFmt numFmtId="170" formatCode="[$-409]dddd\,\ mmmm\ dd\,\ yyyy"/>
    <numFmt numFmtId="171" formatCode="[$-409]mmmm\ d\,\ yyyy;@"/>
    <numFmt numFmtId="172" formatCode="#,##0.0"/>
  </numFmts>
  <fonts count="41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70C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double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0" xfId="0" applyFont="1" applyBorder="1" applyAlignment="1">
      <alignment horizontal="center" wrapText="1"/>
    </xf>
    <xf numFmtId="0" fontId="3" fillId="0" borderId="11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0" fillId="0" borderId="19" xfId="0" applyBorder="1" applyAlignment="1">
      <alignment/>
    </xf>
    <xf numFmtId="0" fontId="3" fillId="0" borderId="20" xfId="0" applyFont="1" applyBorder="1" applyAlignment="1">
      <alignment wrapText="1"/>
    </xf>
    <xf numFmtId="0" fontId="3" fillId="0" borderId="21" xfId="0" applyFont="1" applyBorder="1" applyAlignment="1">
      <alignment horizontal="center" wrapText="1"/>
    </xf>
    <xf numFmtId="11" fontId="0" fillId="0" borderId="21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3" fillId="0" borderId="23" xfId="0" applyFont="1" applyBorder="1" applyAlignment="1">
      <alignment horizontal="left" wrapText="1"/>
    </xf>
    <xf numFmtId="0" fontId="0" fillId="33" borderId="0" xfId="0" applyFill="1" applyBorder="1" applyAlignment="1">
      <alignment/>
    </xf>
    <xf numFmtId="0" fontId="0" fillId="33" borderId="13" xfId="0" applyFill="1" applyBorder="1" applyAlignment="1">
      <alignment/>
    </xf>
    <xf numFmtId="0" fontId="3" fillId="0" borderId="24" xfId="0" applyFont="1" applyBorder="1" applyAlignment="1">
      <alignment/>
    </xf>
    <xf numFmtId="0" fontId="3" fillId="0" borderId="17" xfId="0" applyFont="1" applyBorder="1" applyAlignment="1">
      <alignment horizontal="center" vertical="center"/>
    </xf>
    <xf numFmtId="0" fontId="5" fillId="0" borderId="0" xfId="0" applyFont="1" applyAlignment="1">
      <alignment/>
    </xf>
    <xf numFmtId="11" fontId="0" fillId="0" borderId="0" xfId="0" applyNumberFormat="1" applyFill="1" applyBorder="1" applyAlignment="1">
      <alignment/>
    </xf>
    <xf numFmtId="11" fontId="0" fillId="0" borderId="21" xfId="0" applyNumberFormat="1" applyBorder="1" applyAlignment="1">
      <alignment horizontal="center"/>
    </xf>
    <xf numFmtId="11" fontId="0" fillId="34" borderId="21" xfId="0" applyNumberFormat="1" applyFill="1" applyBorder="1" applyAlignment="1">
      <alignment horizontal="center"/>
    </xf>
    <xf numFmtId="11" fontId="0" fillId="0" borderId="0" xfId="0" applyNumberFormat="1" applyBorder="1" applyAlignment="1">
      <alignment horizontal="center"/>
    </xf>
    <xf numFmtId="11" fontId="0" fillId="34" borderId="0" xfId="0" applyNumberFormat="1" applyFill="1" applyBorder="1" applyAlignment="1">
      <alignment horizontal="center"/>
    </xf>
    <xf numFmtId="11" fontId="0" fillId="0" borderId="16" xfId="0" applyNumberFormat="1" applyBorder="1" applyAlignment="1">
      <alignment horizontal="center"/>
    </xf>
    <xf numFmtId="11" fontId="0" fillId="34" borderId="16" xfId="0" applyNumberForma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NumberFormat="1" applyFill="1" applyBorder="1" applyAlignment="1">
      <alignment horizontal="center"/>
    </xf>
    <xf numFmtId="0" fontId="3" fillId="0" borderId="11" xfId="0" applyFont="1" applyBorder="1" applyAlignment="1">
      <alignment horizontal="left" wrapText="1"/>
    </xf>
    <xf numFmtId="0" fontId="0" fillId="0" borderId="25" xfId="0" applyFont="1" applyFill="1" applyBorder="1" applyAlignment="1">
      <alignment/>
    </xf>
    <xf numFmtId="11" fontId="0" fillId="33" borderId="25" xfId="0" applyNumberFormat="1" applyFill="1" applyBorder="1" applyAlignment="1">
      <alignment horizontal="center"/>
    </xf>
    <xf numFmtId="11" fontId="0" fillId="0" borderId="26" xfId="0" applyNumberFormat="1" applyFont="1" applyFill="1" applyBorder="1" applyAlignment="1">
      <alignment horizontal="center"/>
    </xf>
    <xf numFmtId="11" fontId="0" fillId="34" borderId="27" xfId="0" applyNumberFormat="1" applyFill="1" applyBorder="1" applyAlignment="1">
      <alignment horizontal="center"/>
    </xf>
    <xf numFmtId="11" fontId="0" fillId="34" borderId="10" xfId="0" applyNumberFormat="1" applyFill="1" applyBorder="1" applyAlignment="1">
      <alignment horizontal="center"/>
    </xf>
    <xf numFmtId="11" fontId="0" fillId="34" borderId="28" xfId="0" applyNumberFormat="1" applyFill="1" applyBorder="1" applyAlignment="1">
      <alignment horizontal="center"/>
    </xf>
    <xf numFmtId="11" fontId="0" fillId="0" borderId="0" xfId="0" applyNumberFormat="1" applyAlignment="1">
      <alignment horizontal="center"/>
    </xf>
    <xf numFmtId="0" fontId="0" fillId="0" borderId="24" xfId="0" applyFont="1" applyBorder="1" applyAlignment="1">
      <alignment horizontal="center" wrapText="1"/>
    </xf>
    <xf numFmtId="172" fontId="0" fillId="33" borderId="17" xfId="0" applyNumberFormat="1" applyFill="1" applyBorder="1" applyAlignment="1">
      <alignment horizontal="center"/>
    </xf>
    <xf numFmtId="11" fontId="0" fillId="33" borderId="25" xfId="0" applyNumberFormat="1" applyFont="1" applyFill="1" applyBorder="1" applyAlignment="1">
      <alignment horizontal="center"/>
    </xf>
    <xf numFmtId="0" fontId="0" fillId="0" borderId="25" xfId="0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16" xfId="0" applyFont="1" applyBorder="1" applyAlignment="1">
      <alignment/>
    </xf>
    <xf numFmtId="0" fontId="5" fillId="0" borderId="28" xfId="0" applyFont="1" applyBorder="1" applyAlignment="1">
      <alignment/>
    </xf>
    <xf numFmtId="0" fontId="3" fillId="0" borderId="29" xfId="0" applyFont="1" applyBorder="1" applyAlignment="1">
      <alignment horizontal="center" wrapText="1"/>
    </xf>
    <xf numFmtId="0" fontId="0" fillId="0" borderId="30" xfId="0" applyBorder="1" applyAlignment="1">
      <alignment wrapText="1"/>
    </xf>
    <xf numFmtId="0" fontId="0" fillId="0" borderId="31" xfId="0" applyBorder="1" applyAlignment="1">
      <alignment wrapText="1"/>
    </xf>
    <xf numFmtId="0" fontId="0" fillId="0" borderId="30" xfId="0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0" fontId="6" fillId="0" borderId="29" xfId="0" applyFont="1" applyBorder="1" applyAlignment="1">
      <alignment horizontal="center" wrapText="1"/>
    </xf>
    <xf numFmtId="0" fontId="6" fillId="0" borderId="30" xfId="0" applyFont="1" applyBorder="1" applyAlignment="1">
      <alignment horizontal="center" wrapText="1"/>
    </xf>
    <xf numFmtId="0" fontId="6" fillId="0" borderId="31" xfId="0" applyFont="1" applyBorder="1" applyAlignment="1">
      <alignment horizontal="center" wrapText="1"/>
    </xf>
    <xf numFmtId="0" fontId="3" fillId="0" borderId="30" xfId="0" applyFont="1" applyBorder="1" applyAlignment="1">
      <alignment horizontal="center" wrapText="1"/>
    </xf>
    <xf numFmtId="0" fontId="3" fillId="0" borderId="31" xfId="0" applyFont="1" applyBorder="1" applyAlignment="1">
      <alignment horizontal="center" wrapText="1"/>
    </xf>
    <xf numFmtId="0" fontId="3" fillId="0" borderId="32" xfId="0" applyFont="1" applyFill="1" applyBorder="1" applyAlignment="1">
      <alignment horizontal="center" wrapText="1"/>
    </xf>
    <xf numFmtId="0" fontId="0" fillId="0" borderId="33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5" fillId="0" borderId="35" xfId="0" applyFont="1" applyBorder="1" applyAlignment="1">
      <alignment horizontal="center" wrapText="1"/>
    </xf>
    <xf numFmtId="0" fontId="5" fillId="0" borderId="36" xfId="0" applyFont="1" applyBorder="1" applyAlignment="1">
      <alignment horizontal="center" wrapText="1"/>
    </xf>
    <xf numFmtId="0" fontId="5" fillId="0" borderId="37" xfId="0" applyFont="1" applyBorder="1" applyAlignment="1">
      <alignment horizont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8" xfId="0" applyBorder="1" applyAlignment="1">
      <alignment horizontal="center" vertical="center" wrapText="1"/>
    </xf>
    <xf numFmtId="0" fontId="0" fillId="0" borderId="18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35" borderId="18" xfId="0" applyFill="1" applyBorder="1" applyAlignment="1">
      <alignment horizontal="center"/>
    </xf>
    <xf numFmtId="0" fontId="0" fillId="0" borderId="18" xfId="0" applyBorder="1" applyAlignment="1">
      <alignment/>
    </xf>
    <xf numFmtId="171" fontId="0" fillId="35" borderId="18" xfId="0" applyNumberFormat="1" applyFill="1" applyBorder="1" applyAlignment="1">
      <alignment horizontal="center"/>
    </xf>
    <xf numFmtId="0" fontId="0" fillId="0" borderId="41" xfId="0" applyFont="1" applyBorder="1" applyAlignment="1">
      <alignment vertical="center" wrapText="1"/>
    </xf>
    <xf numFmtId="0" fontId="0" fillId="0" borderId="42" xfId="0" applyFont="1" applyBorder="1" applyAlignment="1">
      <alignment vertical="center"/>
    </xf>
    <xf numFmtId="0" fontId="0" fillId="0" borderId="43" xfId="0" applyFont="1" applyBorder="1" applyAlignment="1">
      <alignment vertical="center"/>
    </xf>
    <xf numFmtId="0" fontId="0" fillId="0" borderId="41" xfId="0" applyFont="1" applyBorder="1" applyAlignment="1">
      <alignment wrapText="1"/>
    </xf>
    <xf numFmtId="0" fontId="0" fillId="0" borderId="42" xfId="0" applyFont="1" applyBorder="1" applyAlignment="1">
      <alignment/>
    </xf>
    <xf numFmtId="0" fontId="0" fillId="0" borderId="43" xfId="0" applyFont="1" applyBorder="1" applyAlignment="1">
      <alignment/>
    </xf>
    <xf numFmtId="0" fontId="0" fillId="36" borderId="0" xfId="0" applyFill="1" applyAlignment="1">
      <alignment/>
    </xf>
    <xf numFmtId="0" fontId="0" fillId="36" borderId="0" xfId="0" applyFill="1" applyBorder="1" applyAlignment="1">
      <alignment/>
    </xf>
    <xf numFmtId="11" fontId="0" fillId="36" borderId="0" xfId="0" applyNumberFormat="1" applyFill="1" applyAlignment="1">
      <alignment/>
    </xf>
    <xf numFmtId="0" fontId="3" fillId="36" borderId="0" xfId="0" applyFont="1" applyFill="1" applyBorder="1" applyAlignment="1">
      <alignment wrapText="1"/>
    </xf>
    <xf numFmtId="0" fontId="3" fillId="36" borderId="0" xfId="0" applyFont="1" applyFill="1" applyBorder="1" applyAlignment="1">
      <alignment horizontal="center" wrapText="1"/>
    </xf>
    <xf numFmtId="11" fontId="0" fillId="36" borderId="0" xfId="0" applyNumberFormat="1" applyFill="1" applyBorder="1" applyAlignment="1">
      <alignment/>
    </xf>
    <xf numFmtId="0" fontId="0" fillId="36" borderId="0" xfId="0" applyFont="1" applyFill="1" applyBorder="1" applyAlignment="1">
      <alignment/>
    </xf>
    <xf numFmtId="0" fontId="0" fillId="36" borderId="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7"/>
  <sheetViews>
    <sheetView tabSelected="1" zoomScale="130" zoomScaleNormal="130" zoomScalePageLayoutView="0" workbookViewId="0" topLeftCell="A1">
      <selection activeCell="B4" sqref="B4"/>
    </sheetView>
  </sheetViews>
  <sheetFormatPr defaultColWidth="9.140625" defaultRowHeight="12.75"/>
  <cols>
    <col min="1" max="1" width="24.57421875" style="0" customWidth="1"/>
    <col min="2" max="2" width="11.57421875" style="11" customWidth="1"/>
    <col min="3" max="3" width="11.57421875" style="0" customWidth="1"/>
    <col min="4" max="5" width="11.00390625" style="0" customWidth="1"/>
    <col min="6" max="6" width="10.8515625" style="0" customWidth="1"/>
    <col min="7" max="7" width="9.8515625" style="0" customWidth="1"/>
    <col min="8" max="17" width="12.7109375" style="0" customWidth="1"/>
  </cols>
  <sheetData>
    <row r="1" spans="1:17" ht="18.75" thickBot="1">
      <c r="A1" s="25" t="s">
        <v>10</v>
      </c>
      <c r="B1" s="47" t="s">
        <v>25</v>
      </c>
      <c r="C1" s="48"/>
      <c r="D1" s="48"/>
      <c r="E1" s="48"/>
      <c r="F1" s="48"/>
      <c r="G1" s="49"/>
      <c r="H1" s="87"/>
      <c r="I1" s="87"/>
      <c r="J1" s="87"/>
      <c r="K1" s="87"/>
      <c r="L1" s="87"/>
      <c r="M1" s="87"/>
      <c r="N1" s="87"/>
      <c r="O1" s="87"/>
      <c r="P1" s="87"/>
      <c r="Q1" s="87"/>
    </row>
    <row r="2" spans="1:17" ht="29.25" customHeight="1" thickBot="1">
      <c r="A2" s="24" t="s">
        <v>6</v>
      </c>
      <c r="B2" s="75" t="s">
        <v>26</v>
      </c>
      <c r="C2" s="76"/>
      <c r="D2" s="76"/>
      <c r="E2" s="76"/>
      <c r="F2" s="76"/>
      <c r="G2" s="77"/>
      <c r="H2" s="87"/>
      <c r="I2" s="87"/>
      <c r="J2" s="87"/>
      <c r="K2" s="87"/>
      <c r="L2" s="87"/>
      <c r="M2" s="87"/>
      <c r="N2" s="87"/>
      <c r="O2" s="87"/>
      <c r="P2" s="87"/>
      <c r="Q2" s="87"/>
    </row>
    <row r="3" spans="1:17" ht="13.5" thickBot="1">
      <c r="A3" s="12" t="s">
        <v>11</v>
      </c>
      <c r="B3" s="78" t="s">
        <v>8</v>
      </c>
      <c r="C3" s="79"/>
      <c r="D3" s="13" t="s">
        <v>7</v>
      </c>
      <c r="E3" s="80">
        <v>42458</v>
      </c>
      <c r="F3" s="80"/>
      <c r="G3" s="14"/>
      <c r="H3" s="87"/>
      <c r="I3" s="87"/>
      <c r="J3" s="87"/>
      <c r="K3" s="87"/>
      <c r="L3" s="87"/>
      <c r="M3" s="87"/>
      <c r="N3" s="87"/>
      <c r="O3" s="87"/>
      <c r="P3" s="87"/>
      <c r="Q3" s="87"/>
    </row>
    <row r="4" spans="1:17" ht="12.75">
      <c r="A4" s="3" t="s">
        <v>0</v>
      </c>
      <c r="B4" s="21"/>
      <c r="C4" s="21"/>
      <c r="D4" s="21"/>
      <c r="F4" s="1"/>
      <c r="G4" s="2"/>
      <c r="H4" s="87"/>
      <c r="I4" s="87"/>
      <c r="J4" s="87"/>
      <c r="K4" s="87"/>
      <c r="L4" s="87"/>
      <c r="M4" s="87"/>
      <c r="N4" s="87"/>
      <c r="O4" s="87"/>
      <c r="P4" s="87"/>
      <c r="Q4" s="87"/>
    </row>
    <row r="5" spans="1:17" ht="12.75">
      <c r="A5" s="3" t="s">
        <v>1</v>
      </c>
      <c r="B5" s="21"/>
      <c r="C5" s="21"/>
      <c r="D5" s="21"/>
      <c r="F5" s="1"/>
      <c r="G5" s="2"/>
      <c r="H5" s="87"/>
      <c r="I5" s="87"/>
      <c r="J5" s="87"/>
      <c r="K5" s="87"/>
      <c r="L5" s="87"/>
      <c r="M5" s="87"/>
      <c r="N5" s="87"/>
      <c r="O5" s="87"/>
      <c r="P5" s="87"/>
      <c r="Q5" s="87"/>
    </row>
    <row r="6" spans="1:17" ht="13.5" thickBot="1">
      <c r="A6" s="4" t="s">
        <v>2</v>
      </c>
      <c r="B6" s="22"/>
      <c r="C6" s="22"/>
      <c r="D6" s="22"/>
      <c r="E6" s="5"/>
      <c r="F6" s="5"/>
      <c r="G6" s="6"/>
      <c r="H6" s="88"/>
      <c r="I6" s="87"/>
      <c r="J6" s="87"/>
      <c r="K6" s="87"/>
      <c r="L6" s="87"/>
      <c r="M6" s="87"/>
      <c r="N6" s="87"/>
      <c r="O6" s="87"/>
      <c r="P6" s="87"/>
      <c r="Q6" s="87"/>
    </row>
    <row r="7" spans="1:17" ht="27.75" thickBot="1" thickTop="1">
      <c r="A7" s="23" t="s">
        <v>12</v>
      </c>
      <c r="B7" s="43" t="s">
        <v>32</v>
      </c>
      <c r="C7" s="43" t="s">
        <v>33</v>
      </c>
      <c r="D7" s="63" t="s">
        <v>13</v>
      </c>
      <c r="E7" s="64"/>
      <c r="F7" s="64"/>
      <c r="G7" s="65"/>
      <c r="H7" s="87"/>
      <c r="I7" s="87"/>
      <c r="J7" s="87"/>
      <c r="K7" s="87"/>
      <c r="L7" s="87"/>
      <c r="M7" s="87"/>
      <c r="N7" s="87"/>
      <c r="O7" s="87"/>
      <c r="P7" s="87"/>
      <c r="Q7" s="87"/>
    </row>
    <row r="8" spans="1:17" ht="13.5" customHeight="1" thickBot="1">
      <c r="A8" s="46" t="s">
        <v>31</v>
      </c>
      <c r="B8" s="37">
        <v>0.008</v>
      </c>
      <c r="C8" s="44">
        <v>120</v>
      </c>
      <c r="D8" s="66" t="s">
        <v>37</v>
      </c>
      <c r="E8" s="67"/>
      <c r="F8" s="67"/>
      <c r="G8" s="68"/>
      <c r="H8" s="87"/>
      <c r="I8" s="87"/>
      <c r="J8" s="87"/>
      <c r="K8" s="87"/>
      <c r="L8" s="87"/>
      <c r="M8" s="87"/>
      <c r="N8" s="87"/>
      <c r="O8" s="87"/>
      <c r="P8" s="87"/>
      <c r="Q8" s="87"/>
    </row>
    <row r="9" spans="1:17" ht="13.5" thickBot="1">
      <c r="A9" s="36" t="s">
        <v>29</v>
      </c>
      <c r="B9" s="45" t="s">
        <v>36</v>
      </c>
      <c r="C9" s="34"/>
      <c r="D9" s="69"/>
      <c r="E9" s="70"/>
      <c r="F9" s="70"/>
      <c r="G9" s="71"/>
      <c r="H9" s="87"/>
      <c r="I9" s="87"/>
      <c r="J9" s="87"/>
      <c r="K9" s="87"/>
      <c r="L9" s="87"/>
      <c r="M9" s="87"/>
      <c r="N9" s="87"/>
      <c r="O9" s="87"/>
      <c r="P9" s="87"/>
      <c r="Q9" s="87"/>
    </row>
    <row r="10" spans="1:17" ht="12.75">
      <c r="A10" s="33"/>
      <c r="B10" s="26"/>
      <c r="C10" s="34"/>
      <c r="D10" s="69"/>
      <c r="E10" s="70"/>
      <c r="F10" s="70"/>
      <c r="G10" s="71"/>
      <c r="H10" s="87"/>
      <c r="I10" s="87"/>
      <c r="J10" s="87"/>
      <c r="K10" s="87"/>
      <c r="L10" s="87"/>
      <c r="M10" s="87"/>
      <c r="N10" s="87"/>
      <c r="O10" s="87"/>
      <c r="P10" s="87"/>
      <c r="Q10" s="87"/>
    </row>
    <row r="11" spans="1:17" ht="18.75" customHeight="1" thickBot="1">
      <c r="A11" s="33"/>
      <c r="B11" s="26"/>
      <c r="C11" s="34"/>
      <c r="D11" s="72"/>
      <c r="E11" s="73"/>
      <c r="F11" s="73"/>
      <c r="G11" s="74"/>
      <c r="H11" s="87"/>
      <c r="I11" s="87"/>
      <c r="J11" s="87"/>
      <c r="K11" s="87"/>
      <c r="L11" s="87"/>
      <c r="M11" s="87"/>
      <c r="N11" s="87"/>
      <c r="O11" s="87"/>
      <c r="P11" s="87"/>
      <c r="Q11" s="87"/>
    </row>
    <row r="12" spans="1:17" ht="13.5" customHeight="1">
      <c r="A12" s="50" t="s">
        <v>30</v>
      </c>
      <c r="B12" s="50" t="s">
        <v>3</v>
      </c>
      <c r="C12" s="55" t="s">
        <v>27</v>
      </c>
      <c r="D12" s="50" t="s">
        <v>4</v>
      </c>
      <c r="E12" s="60" t="s">
        <v>5</v>
      </c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</row>
    <row r="13" spans="1:17" ht="13.5" customHeight="1">
      <c r="A13" s="51"/>
      <c r="B13" s="53"/>
      <c r="C13" s="56"/>
      <c r="D13" s="58"/>
      <c r="E13" s="61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</row>
    <row r="14" spans="1:17" ht="25.5" customHeight="1">
      <c r="A14" s="52"/>
      <c r="B14" s="54"/>
      <c r="C14" s="57"/>
      <c r="D14" s="59"/>
      <c r="E14" s="62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</row>
    <row r="15" spans="1:17" ht="14.25" customHeight="1">
      <c r="A15" s="20" t="s">
        <v>23</v>
      </c>
      <c r="B15" s="16">
        <v>106990</v>
      </c>
      <c r="C15" s="27">
        <v>4.042E-05</v>
      </c>
      <c r="D15" s="28">
        <f>$B$8*C15</f>
        <v>3.2336E-07</v>
      </c>
      <c r="E15" s="39">
        <f>$C$8*C15</f>
        <v>0.0048504</v>
      </c>
      <c r="F15" s="87"/>
      <c r="G15" s="89"/>
      <c r="H15" s="87"/>
      <c r="I15" s="87"/>
      <c r="J15" s="87"/>
      <c r="K15" s="87"/>
      <c r="L15" s="87"/>
      <c r="M15" s="87"/>
      <c r="N15" s="87"/>
      <c r="O15" s="87"/>
      <c r="P15" s="87"/>
      <c r="Q15" s="87"/>
    </row>
    <row r="16" spans="1:17" ht="14.25" customHeight="1">
      <c r="A16" s="35" t="s">
        <v>14</v>
      </c>
      <c r="B16" s="7">
        <v>75070</v>
      </c>
      <c r="C16" s="29">
        <v>0.0037600000000000003</v>
      </c>
      <c r="D16" s="30">
        <f>$B$8*C16</f>
        <v>3.0080000000000003E-05</v>
      </c>
      <c r="E16" s="40">
        <f>$C$8*C16</f>
        <v>0.45120000000000005</v>
      </c>
      <c r="F16" s="87"/>
      <c r="G16" s="89"/>
      <c r="H16" s="87"/>
      <c r="I16" s="87"/>
      <c r="J16" s="87"/>
      <c r="K16" s="87"/>
      <c r="L16" s="87"/>
      <c r="M16" s="87"/>
      <c r="N16" s="87"/>
      <c r="O16" s="87"/>
      <c r="P16" s="87"/>
      <c r="Q16" s="87"/>
    </row>
    <row r="17" spans="1:17" ht="12.75">
      <c r="A17" s="8" t="s">
        <v>15</v>
      </c>
      <c r="B17" s="7">
        <v>107028</v>
      </c>
      <c r="C17" s="29">
        <v>0.0006016</v>
      </c>
      <c r="D17" s="30">
        <f aca="true" t="shared" si="0" ref="D17:D25">$B$8*C17</f>
        <v>4.8128E-06</v>
      </c>
      <c r="E17" s="40">
        <f aca="true" t="shared" si="1" ref="E17:E25">$C$8*C17</f>
        <v>0.07219199999999999</v>
      </c>
      <c r="F17" s="87"/>
      <c r="G17" s="89"/>
      <c r="H17" s="87"/>
      <c r="I17" s="87"/>
      <c r="J17" s="87"/>
      <c r="K17" s="87"/>
      <c r="L17" s="87"/>
      <c r="M17" s="87"/>
      <c r="N17" s="87"/>
      <c r="O17" s="87"/>
      <c r="P17" s="87"/>
      <c r="Q17" s="87"/>
    </row>
    <row r="18" spans="1:17" ht="12.75">
      <c r="A18" s="8" t="s">
        <v>16</v>
      </c>
      <c r="B18" s="7">
        <v>71432</v>
      </c>
      <c r="C18" s="38">
        <f>IF(B9="y",0.00008554,0.001128)</f>
        <v>0.001128</v>
      </c>
      <c r="D18" s="30">
        <f t="shared" si="0"/>
        <v>9.024E-06</v>
      </c>
      <c r="E18" s="40">
        <f t="shared" si="1"/>
        <v>0.13536</v>
      </c>
      <c r="F18" s="87"/>
      <c r="G18" s="87"/>
      <c r="H18" s="89"/>
      <c r="I18" s="87"/>
      <c r="J18" s="87"/>
      <c r="K18" s="87"/>
      <c r="L18" s="87"/>
      <c r="M18" s="87"/>
      <c r="N18" s="87"/>
      <c r="O18" s="87"/>
      <c r="P18" s="87"/>
      <c r="Q18" s="87"/>
    </row>
    <row r="19" spans="1:17" ht="12.75">
      <c r="A19" s="8" t="s">
        <v>22</v>
      </c>
      <c r="B19" s="7">
        <v>100414</v>
      </c>
      <c r="C19" s="42">
        <v>0.003008</v>
      </c>
      <c r="D19" s="30">
        <f t="shared" si="0"/>
        <v>2.4064E-05</v>
      </c>
      <c r="E19" s="40">
        <f t="shared" si="1"/>
        <v>0.36096</v>
      </c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</row>
    <row r="20" spans="1:17" ht="12.75">
      <c r="A20" s="8" t="s">
        <v>17</v>
      </c>
      <c r="B20" s="7">
        <v>50000</v>
      </c>
      <c r="C20" s="38">
        <f>IF(B9="y",0.00188,0.06674)</f>
        <v>0.06674</v>
      </c>
      <c r="D20" s="30">
        <f t="shared" si="0"/>
        <v>0.00053392</v>
      </c>
      <c r="E20" s="40">
        <f t="shared" si="1"/>
        <v>8.008799999999999</v>
      </c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</row>
    <row r="21" spans="1:17" ht="12.75">
      <c r="A21" s="8" t="s">
        <v>19</v>
      </c>
      <c r="B21" s="7">
        <v>91203</v>
      </c>
      <c r="C21" s="29">
        <v>0.00012220000000000002</v>
      </c>
      <c r="D21" s="30">
        <f t="shared" si="0"/>
        <v>9.776000000000002E-07</v>
      </c>
      <c r="E21" s="40">
        <f t="shared" si="1"/>
        <v>0.014664000000000002</v>
      </c>
      <c r="F21" s="87"/>
      <c r="G21" s="89"/>
      <c r="H21" s="87"/>
      <c r="I21" s="87"/>
      <c r="J21" s="87"/>
      <c r="K21" s="87"/>
      <c r="L21" s="87"/>
      <c r="M21" s="87"/>
      <c r="N21" s="87"/>
      <c r="O21" s="87"/>
      <c r="P21" s="87"/>
      <c r="Q21" s="87"/>
    </row>
    <row r="22" spans="1:17" ht="12.75">
      <c r="A22" s="8" t="s">
        <v>20</v>
      </c>
      <c r="B22" s="7">
        <v>1150</v>
      </c>
      <c r="C22" s="29">
        <v>0.0002068</v>
      </c>
      <c r="D22" s="30">
        <f t="shared" si="0"/>
        <v>1.6544000000000002E-06</v>
      </c>
      <c r="E22" s="40">
        <f t="shared" si="1"/>
        <v>0.024816</v>
      </c>
      <c r="F22" s="87"/>
      <c r="G22" s="89"/>
      <c r="H22" s="87"/>
      <c r="I22" s="87"/>
      <c r="J22" s="87"/>
      <c r="K22" s="87"/>
      <c r="L22" s="87"/>
      <c r="M22" s="87"/>
      <c r="N22" s="87"/>
      <c r="O22" s="87"/>
      <c r="P22" s="87"/>
      <c r="Q22" s="87"/>
    </row>
    <row r="23" spans="1:17" ht="12.75">
      <c r="A23" s="8" t="s">
        <v>24</v>
      </c>
      <c r="B23" s="7">
        <v>75569</v>
      </c>
      <c r="C23" s="29">
        <v>0.002726</v>
      </c>
      <c r="D23" s="30">
        <f t="shared" si="0"/>
        <v>2.1808000000000002E-05</v>
      </c>
      <c r="E23" s="40">
        <f t="shared" si="1"/>
        <v>0.32712</v>
      </c>
      <c r="F23" s="87"/>
      <c r="G23" s="89"/>
      <c r="H23" s="87"/>
      <c r="I23" s="87"/>
      <c r="J23" s="87"/>
      <c r="K23" s="87"/>
      <c r="L23" s="87"/>
      <c r="M23" s="87"/>
      <c r="N23" s="87"/>
      <c r="O23" s="87"/>
      <c r="P23" s="87"/>
      <c r="Q23" s="87"/>
    </row>
    <row r="24" spans="1:17" ht="12.75">
      <c r="A24" s="8" t="s">
        <v>18</v>
      </c>
      <c r="B24" s="7">
        <v>108883</v>
      </c>
      <c r="C24" s="29">
        <v>0.012219999999999998</v>
      </c>
      <c r="D24" s="30">
        <f t="shared" si="0"/>
        <v>9.775999999999999E-05</v>
      </c>
      <c r="E24" s="40">
        <f t="shared" si="1"/>
        <v>1.4663999999999997</v>
      </c>
      <c r="F24" s="87"/>
      <c r="G24" s="89"/>
      <c r="H24" s="87"/>
      <c r="I24" s="87"/>
      <c r="J24" s="87"/>
      <c r="K24" s="87"/>
      <c r="L24" s="87"/>
      <c r="M24" s="87"/>
      <c r="N24" s="87"/>
      <c r="O24" s="87"/>
      <c r="P24" s="87"/>
      <c r="Q24" s="87"/>
    </row>
    <row r="25" spans="1:17" ht="13.5" thickBot="1">
      <c r="A25" s="9" t="s">
        <v>21</v>
      </c>
      <c r="B25" s="10">
        <v>1330207</v>
      </c>
      <c r="C25" s="31">
        <v>0.006016</v>
      </c>
      <c r="D25" s="32">
        <f t="shared" si="0"/>
        <v>4.8128E-05</v>
      </c>
      <c r="E25" s="41">
        <f t="shared" si="1"/>
        <v>0.72192</v>
      </c>
      <c r="F25" s="87"/>
      <c r="G25" s="89"/>
      <c r="H25" s="89"/>
      <c r="I25" s="87"/>
      <c r="J25" s="87"/>
      <c r="K25" s="87"/>
      <c r="L25" s="87"/>
      <c r="M25" s="87"/>
      <c r="N25" s="87"/>
      <c r="O25" s="87"/>
      <c r="P25" s="87"/>
      <c r="Q25" s="87"/>
    </row>
    <row r="26" spans="1:17" ht="12.75">
      <c r="A26" s="90"/>
      <c r="B26" s="91"/>
      <c r="C26" s="92"/>
      <c r="D26" s="92"/>
      <c r="E26" s="92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</row>
    <row r="27" spans="1:17" ht="12.75">
      <c r="A27" s="15" t="s">
        <v>9</v>
      </c>
      <c r="B27" s="16"/>
      <c r="C27" s="17"/>
      <c r="D27" s="17"/>
      <c r="E27" s="17"/>
      <c r="F27" s="17"/>
      <c r="G27" s="17"/>
      <c r="H27" s="18"/>
      <c r="I27" s="18"/>
      <c r="J27" s="18"/>
      <c r="K27" s="19"/>
      <c r="L27" s="87"/>
      <c r="M27" s="87"/>
      <c r="N27" s="87"/>
      <c r="O27" s="87"/>
      <c r="P27" s="87"/>
      <c r="Q27" s="87"/>
    </row>
    <row r="28" spans="1:17" ht="30" customHeight="1">
      <c r="A28" s="81" t="s">
        <v>28</v>
      </c>
      <c r="B28" s="82"/>
      <c r="C28" s="82"/>
      <c r="D28" s="82"/>
      <c r="E28" s="82"/>
      <c r="F28" s="82"/>
      <c r="G28" s="82"/>
      <c r="H28" s="82"/>
      <c r="I28" s="82"/>
      <c r="J28" s="82"/>
      <c r="K28" s="83"/>
      <c r="L28" s="87"/>
      <c r="M28" s="87"/>
      <c r="N28" s="87"/>
      <c r="O28" s="87"/>
      <c r="P28" s="87"/>
      <c r="Q28" s="87"/>
    </row>
    <row r="29" spans="1:17" ht="25.5" customHeight="1">
      <c r="A29" s="84" t="s">
        <v>34</v>
      </c>
      <c r="B29" s="85"/>
      <c r="C29" s="85"/>
      <c r="D29" s="85"/>
      <c r="E29" s="85"/>
      <c r="F29" s="85"/>
      <c r="G29" s="85"/>
      <c r="H29" s="85"/>
      <c r="I29" s="85"/>
      <c r="J29" s="85"/>
      <c r="K29" s="86"/>
      <c r="L29" s="87"/>
      <c r="M29" s="87"/>
      <c r="N29" s="87"/>
      <c r="O29" s="87"/>
      <c r="P29" s="87"/>
      <c r="Q29" s="87"/>
    </row>
    <row r="30" spans="1:17" ht="12.75">
      <c r="A30" s="93"/>
      <c r="B30" s="94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</row>
    <row r="31" spans="1:17" ht="12.75">
      <c r="A31" s="93"/>
      <c r="B31" s="94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</row>
    <row r="36" ht="12.75">
      <c r="B36" s="11" t="s">
        <v>35</v>
      </c>
    </row>
    <row r="37" ht="12.75">
      <c r="B37" s="11" t="s">
        <v>36</v>
      </c>
    </row>
  </sheetData>
  <sheetProtection/>
  <mergeCells count="13">
    <mergeCell ref="E3:F3"/>
    <mergeCell ref="A28:K28"/>
    <mergeCell ref="A29:K29"/>
    <mergeCell ref="B1:G1"/>
    <mergeCell ref="A12:A14"/>
    <mergeCell ref="B12:B14"/>
    <mergeCell ref="C12:C14"/>
    <mergeCell ref="D12:D14"/>
    <mergeCell ref="E12:E14"/>
    <mergeCell ref="D7:G7"/>
    <mergeCell ref="D8:G11"/>
    <mergeCell ref="B2:G2"/>
    <mergeCell ref="B3:C3"/>
  </mergeCells>
  <dataValidations count="1">
    <dataValidation type="list" allowBlank="1" showInputMessage="1" showErrorMessage="1" sqref="B9">
      <formula1>$B$36:$B$37</formula1>
    </dataValidation>
  </dataValidations>
  <printOptions gridLines="1"/>
  <pageMargins left="0.75" right="0.75" top="1" bottom="1" header="0.5" footer="0.5"/>
  <pageSetup blackAndWhite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SJVAPCD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Matthew Cegielski</dc:creator>
  <cp:keywords/>
  <dc:description/>
  <cp:lastModifiedBy>Matthew Cegielski</cp:lastModifiedBy>
  <cp:lastPrinted>2009-11-05T22:40:31Z</cp:lastPrinted>
  <dcterms:created xsi:type="dcterms:W3CDTF">2009-10-30T20:24:14Z</dcterms:created>
  <dcterms:modified xsi:type="dcterms:W3CDTF">2019-01-25T19:54:23Z</dcterms:modified>
  <cp:category/>
  <cp:version/>
  <cp:contentType/>
  <cp:contentStatus/>
</cp:coreProperties>
</file>