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265" windowHeight="8820" activeTab="0"/>
  </bookViews>
  <sheets>
    <sheet name="Aggregate PM10 and Silica" sheetId="1" r:id="rId1"/>
  </sheets>
  <definedNames>
    <definedName name="_xlnm.Print_Area" localSheetId="0">'Aggregate PM10 and Silica'!$A$1:$K$34</definedName>
  </definedNames>
  <calcPr fullCalcOnLoad="1"/>
</workbook>
</file>

<file path=xl/sharedStrings.xml><?xml version="1.0" encoding="utf-8"?>
<sst xmlns="http://schemas.openxmlformats.org/spreadsheetml/2006/main" count="44" uniqueCount="44">
  <si>
    <t>Facility:</t>
  </si>
  <si>
    <t>ID#:</t>
  </si>
  <si>
    <t>Project #:</t>
  </si>
  <si>
    <t>CAS#</t>
  </si>
  <si>
    <t>Applicability</t>
  </si>
  <si>
    <t>Last Update</t>
  </si>
  <si>
    <t>References:</t>
  </si>
  <si>
    <t>Name</t>
  </si>
  <si>
    <t>Author or updater</t>
  </si>
  <si>
    <t>Inputs</t>
  </si>
  <si>
    <t xml:space="preserve">Formula </t>
  </si>
  <si>
    <t xml:space="preserve">  lb/hr</t>
  </si>
  <si>
    <t xml:space="preserve">  lb/yr</t>
  </si>
  <si>
    <t>Arsenic</t>
  </si>
  <si>
    <t>Beryllium</t>
  </si>
  <si>
    <t>Cadmium</t>
  </si>
  <si>
    <t>Copper</t>
  </si>
  <si>
    <t xml:space="preserve">Lead </t>
  </si>
  <si>
    <t>Manganese</t>
  </si>
  <si>
    <t>Nickel</t>
  </si>
  <si>
    <t>Selenium</t>
  </si>
  <si>
    <t>Aggregate LB/HR</t>
  </si>
  <si>
    <t>Aggregate LB/YR</t>
  </si>
  <si>
    <t>Aluminum</t>
  </si>
  <si>
    <t>Barium</t>
  </si>
  <si>
    <t>Cobalt</t>
  </si>
  <si>
    <t>Zinc</t>
  </si>
  <si>
    <t>Compounds tested for, but not detected</t>
  </si>
  <si>
    <t>Asbestos</t>
  </si>
  <si>
    <t>Mercury</t>
  </si>
  <si>
    <t>Chromium</t>
  </si>
  <si>
    <r>
      <t>Aggregate (Sand &amp; Gravel) PM</t>
    </r>
    <r>
      <rPr>
        <b/>
        <vertAlign val="subscript"/>
        <sz val="14"/>
        <rFont val="Arial"/>
        <family val="2"/>
      </rPr>
      <t>10</t>
    </r>
  </si>
  <si>
    <t>Substance</t>
  </si>
  <si>
    <t>Wt Fraction  Aggregate*</t>
  </si>
  <si>
    <t>Matthew Cegielski</t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</si>
  <si>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Process Rate</t>
    </r>
  </si>
  <si>
    <r>
      <t xml:space="preserve">*The emission factors are from the table, "DEFAULT VALUES - TRACE METAL CONCENTRATIONS" in the November 1998 San Diego Air Pollution Control District document, </t>
    </r>
    <r>
      <rPr>
        <i/>
        <sz val="10"/>
        <rFont val="Arial"/>
        <family val="2"/>
      </rPr>
      <t>Aggregate Crushing Operations</t>
    </r>
    <r>
      <rPr>
        <sz val="10"/>
        <rFont val="Arial"/>
        <family val="2"/>
      </rPr>
      <t>.</t>
    </r>
  </si>
  <si>
    <r>
      <t>Emissions are calculated by the multiplication of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Rates and Emission Factors.</t>
    </r>
  </si>
  <si>
    <t xml:space="preserve">Hexavalent Chromium! </t>
  </si>
  <si>
    <t>Respirable Silica**</t>
  </si>
  <si>
    <r>
      <t>**The emission factor is derived from ratio of Silica PM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to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in the 2009 technical paper from the Journal of Air and Waste Management Association (JAWA), PM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Crystalline Silica Emission Factors and Ambient Concentrations at Aggregate-Producing Sources in California. The average of the equipment data from the Vernalis plant in Tracy was used. </t>
    </r>
  </si>
  <si>
    <t>!5% of Chromium considered Hexavalent Chromium (District Policy).</t>
  </si>
  <si>
    <r>
      <t>Use this spreadsheet to calculate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emissions generated from Aggregate Plant operations (Crushing, Screening, and Transfer Points). Entries required in yellow areas, output in gray areas.</t>
    </r>
  </si>
  <si>
    <t>Pollutants required for toxic reporting. Current as of update date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</si>
</sst>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0.0"/>
    <numFmt numFmtId="173" formatCode="0.000000"/>
    <numFmt numFmtId="174" formatCode="0.000000E+00"/>
    <numFmt numFmtId="175" formatCode="###0.000000;###0.000000"/>
    <numFmt numFmtId="176" formatCode="0.00000"/>
    <numFmt numFmtId="177" formatCode="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vertAlign val="subscript"/>
      <sz val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70C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1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11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3" fillId="0" borderId="21" xfId="0" applyFont="1" applyBorder="1" applyAlignment="1">
      <alignment/>
    </xf>
    <xf numFmtId="0" fontId="0" fillId="0" borderId="21" xfId="0" applyBorder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11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34" borderId="11" xfId="0" applyFont="1" applyFill="1" applyBorder="1" applyAlignment="1">
      <alignment/>
    </xf>
    <xf numFmtId="0" fontId="3" fillId="0" borderId="0" xfId="0" applyFont="1" applyAlignment="1">
      <alignment horizontal="left" wrapText="1"/>
    </xf>
    <xf numFmtId="0" fontId="3" fillId="34" borderId="22" xfId="0" applyFont="1" applyFill="1" applyBorder="1" applyAlignment="1">
      <alignment/>
    </xf>
    <xf numFmtId="11" fontId="0" fillId="0" borderId="1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1" fontId="0" fillId="0" borderId="0" xfId="0" applyNumberFormat="1" applyFont="1" applyFill="1" applyBorder="1" applyAlignment="1">
      <alignment horizontal="center" wrapText="1"/>
    </xf>
    <xf numFmtId="11" fontId="0" fillId="0" borderId="0" xfId="0" applyNumberFormat="1" applyFont="1" applyFill="1" applyBorder="1" applyAlignment="1">
      <alignment horizontal="center"/>
    </xf>
    <xf numFmtId="11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11" fontId="0" fillId="0" borderId="0" xfId="0" applyNumberFormat="1" applyFont="1" applyFill="1" applyAlignment="1">
      <alignment horizontal="center" wrapText="1"/>
    </xf>
    <xf numFmtId="11" fontId="0" fillId="35" borderId="0" xfId="0" applyNumberFormat="1" applyFont="1" applyFill="1" applyBorder="1" applyAlignment="1">
      <alignment horizontal="center" wrapText="1"/>
    </xf>
    <xf numFmtId="11" fontId="0" fillId="35" borderId="19" xfId="0" applyNumberFormat="1" applyFont="1" applyFill="1" applyBorder="1" applyAlignment="1">
      <alignment horizontal="center"/>
    </xf>
    <xf numFmtId="11" fontId="0" fillId="35" borderId="20" xfId="0" applyNumberFormat="1" applyFont="1" applyFill="1" applyBorder="1" applyAlignment="1">
      <alignment horizontal="center"/>
    </xf>
    <xf numFmtId="11" fontId="0" fillId="35" borderId="0" xfId="0" applyNumberFormat="1" applyFill="1" applyBorder="1" applyAlignment="1">
      <alignment horizontal="center"/>
    </xf>
    <xf numFmtId="11" fontId="0" fillId="35" borderId="23" xfId="0" applyNumberFormat="1" applyFill="1" applyBorder="1" applyAlignment="1">
      <alignment horizontal="center"/>
    </xf>
    <xf numFmtId="11" fontId="0" fillId="35" borderId="0" xfId="0" applyNumberFormat="1" applyFont="1" applyFill="1" applyBorder="1" applyAlignment="1">
      <alignment horizontal="center"/>
    </xf>
    <xf numFmtId="11" fontId="0" fillId="35" borderId="23" xfId="0" applyNumberFormat="1" applyFont="1" applyFill="1" applyBorder="1" applyAlignment="1">
      <alignment horizontal="center"/>
    </xf>
    <xf numFmtId="11" fontId="0" fillId="35" borderId="0" xfId="0" applyNumberFormat="1" applyFont="1" applyFill="1" applyAlignment="1">
      <alignment horizontal="center"/>
    </xf>
    <xf numFmtId="11" fontId="0" fillId="35" borderId="0" xfId="0" applyNumberFormat="1" applyFill="1" applyAlignment="1">
      <alignment horizontal="center"/>
    </xf>
    <xf numFmtId="11" fontId="0" fillId="35" borderId="24" xfId="0" applyNumberFormat="1" applyFont="1" applyFill="1" applyBorder="1" applyAlignment="1">
      <alignment horizontal="center"/>
    </xf>
    <xf numFmtId="11" fontId="0" fillId="35" borderId="25" xfId="0" applyNumberFormat="1" applyFont="1" applyFill="1" applyBorder="1" applyAlignment="1">
      <alignment horizontal="center"/>
    </xf>
    <xf numFmtId="0" fontId="3" fillId="36" borderId="19" xfId="0" applyNumberFormat="1" applyFont="1" applyFill="1" applyBorder="1" applyAlignment="1" quotePrefix="1">
      <alignment horizontal="center"/>
    </xf>
    <xf numFmtId="0" fontId="3" fillId="36" borderId="0" xfId="0" applyFont="1" applyFill="1" applyBorder="1" applyAlignment="1">
      <alignment horizontal="center"/>
    </xf>
    <xf numFmtId="0" fontId="3" fillId="36" borderId="0" xfId="0" applyFont="1" applyFill="1" applyAlignment="1">
      <alignment horizontal="center"/>
    </xf>
    <xf numFmtId="0" fontId="0" fillId="0" borderId="26" xfId="0" applyFont="1" applyBorder="1" applyAlignment="1">
      <alignment vertical="center"/>
    </xf>
    <xf numFmtId="2" fontId="0" fillId="33" borderId="26" xfId="0" applyNumberFormat="1" applyFill="1" applyBorder="1" applyAlignment="1">
      <alignment horizontal="center" vertical="center"/>
    </xf>
    <xf numFmtId="2" fontId="0" fillId="33" borderId="15" xfId="0" applyNumberFormat="1" applyFill="1" applyBorder="1" applyAlignment="1">
      <alignment horizontal="center" vertical="center"/>
    </xf>
    <xf numFmtId="0" fontId="0" fillId="34" borderId="27" xfId="0" applyFont="1" applyFill="1" applyBorder="1" applyAlignment="1">
      <alignment vertical="center" wrapText="1"/>
    </xf>
    <xf numFmtId="0" fontId="0" fillId="34" borderId="28" xfId="0" applyFill="1" applyBorder="1" applyAlignment="1">
      <alignment vertical="center"/>
    </xf>
    <xf numFmtId="0" fontId="0" fillId="34" borderId="29" xfId="0" applyFill="1" applyBorder="1" applyAlignment="1">
      <alignment vertical="center"/>
    </xf>
    <xf numFmtId="0" fontId="0" fillId="0" borderId="30" xfId="0" applyFont="1" applyBorder="1" applyAlignment="1">
      <alignment vertical="center" wrapTex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3" fillId="0" borderId="31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5" fillId="0" borderId="36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34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171" fontId="0" fillId="34" borderId="16" xfId="0" applyNumberFormat="1" applyFill="1" applyBorder="1" applyAlignment="1">
      <alignment horizontal="center"/>
    </xf>
    <xf numFmtId="0" fontId="5" fillId="0" borderId="38" xfId="0" applyFont="1" applyBorder="1" applyAlignment="1">
      <alignment horizontal="center" wrapText="1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3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0" fontId="0" fillId="37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="130" zoomScaleNormal="130" zoomScalePageLayoutView="0" workbookViewId="0" topLeftCell="A1">
      <selection activeCell="G21" sqref="G21"/>
    </sheetView>
  </sheetViews>
  <sheetFormatPr defaultColWidth="9.140625" defaultRowHeight="12.75"/>
  <cols>
    <col min="1" max="1" width="25.8515625" style="0" customWidth="1"/>
    <col min="2" max="2" width="12.7109375" style="8" customWidth="1"/>
    <col min="3" max="17" width="12.7109375" style="0" customWidth="1"/>
  </cols>
  <sheetData>
    <row r="1" spans="1:17" ht="21.75" thickBot="1">
      <c r="A1" s="23" t="s">
        <v>7</v>
      </c>
      <c r="B1" s="77" t="s">
        <v>31</v>
      </c>
      <c r="C1" s="78"/>
      <c r="D1" s="78"/>
      <c r="E1" s="78"/>
      <c r="F1" s="78"/>
      <c r="G1" s="79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44.25" customHeight="1" thickBot="1">
      <c r="A2" s="22" t="s">
        <v>4</v>
      </c>
      <c r="B2" s="80" t="s">
        <v>42</v>
      </c>
      <c r="C2" s="81"/>
      <c r="D2" s="81"/>
      <c r="E2" s="81"/>
      <c r="F2" s="81"/>
      <c r="G2" s="82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13.5" thickBot="1">
      <c r="A3" s="9" t="s">
        <v>8</v>
      </c>
      <c r="B3" s="83" t="s">
        <v>34</v>
      </c>
      <c r="C3" s="84"/>
      <c r="D3" s="10" t="s">
        <v>5</v>
      </c>
      <c r="E3" s="85">
        <v>42544</v>
      </c>
      <c r="F3" s="85"/>
      <c r="G3" s="11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7" ht="12.75">
      <c r="A4" s="3" t="s">
        <v>0</v>
      </c>
      <c r="B4" s="18"/>
      <c r="C4" s="18"/>
      <c r="D4" s="18"/>
      <c r="F4" s="1"/>
      <c r="G4" s="2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7" ht="12.75">
      <c r="A5" s="3" t="s">
        <v>1</v>
      </c>
      <c r="B5" s="18"/>
      <c r="C5" s="18"/>
      <c r="D5" s="18"/>
      <c r="F5" s="1"/>
      <c r="G5" s="2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spans="1:17" ht="13.5" thickBot="1">
      <c r="A6" s="4" t="s">
        <v>2</v>
      </c>
      <c r="B6" s="19"/>
      <c r="C6" s="19"/>
      <c r="D6" s="19"/>
      <c r="E6" s="5"/>
      <c r="F6" s="5"/>
      <c r="G6" s="6"/>
      <c r="H6" s="96"/>
      <c r="I6" s="95"/>
      <c r="J6" s="95"/>
      <c r="K6" s="95"/>
      <c r="L6" s="95"/>
      <c r="M6" s="95"/>
      <c r="N6" s="95"/>
      <c r="O6" s="95"/>
      <c r="P6" s="95"/>
      <c r="Q6" s="95"/>
    </row>
    <row r="7" spans="1:17" ht="19.5" thickBot="1" thickTop="1">
      <c r="A7" s="20" t="s">
        <v>9</v>
      </c>
      <c r="B7" s="21" t="s">
        <v>11</v>
      </c>
      <c r="C7" s="21" t="s">
        <v>12</v>
      </c>
      <c r="D7" s="86" t="s">
        <v>10</v>
      </c>
      <c r="E7" s="87"/>
      <c r="F7" s="87"/>
      <c r="G7" s="88"/>
      <c r="H7" s="95"/>
      <c r="I7" s="95"/>
      <c r="J7" s="95"/>
      <c r="K7" s="95"/>
      <c r="L7" s="95"/>
      <c r="M7" s="95"/>
      <c r="N7" s="95"/>
      <c r="O7" s="95"/>
      <c r="P7" s="95"/>
      <c r="Q7" s="95"/>
    </row>
    <row r="8" spans="1:17" ht="13.5" customHeight="1" thickBot="1">
      <c r="A8" s="54" t="s">
        <v>35</v>
      </c>
      <c r="B8" s="55">
        <v>10</v>
      </c>
      <c r="C8" s="56">
        <v>2000</v>
      </c>
      <c r="D8" s="89" t="s">
        <v>37</v>
      </c>
      <c r="E8" s="90"/>
      <c r="F8" s="90"/>
      <c r="G8" s="91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spans="1:17" ht="13.5" thickBot="1">
      <c r="A9" s="24"/>
      <c r="B9" s="25"/>
      <c r="C9" s="26"/>
      <c r="D9" s="92"/>
      <c r="E9" s="93"/>
      <c r="F9" s="93"/>
      <c r="G9" s="94"/>
      <c r="H9" s="95"/>
      <c r="I9" s="95"/>
      <c r="J9" s="95"/>
      <c r="K9" s="95"/>
      <c r="L9" s="95"/>
      <c r="M9" s="95"/>
      <c r="N9" s="95"/>
      <c r="O9" s="95"/>
      <c r="P9" s="95"/>
      <c r="Q9" s="95"/>
    </row>
    <row r="10" spans="1:17" ht="13.5" customHeight="1">
      <c r="A10" s="63" t="s">
        <v>32</v>
      </c>
      <c r="B10" s="63" t="s">
        <v>3</v>
      </c>
      <c r="C10" s="63" t="s">
        <v>33</v>
      </c>
      <c r="D10" s="70" t="s">
        <v>21</v>
      </c>
      <c r="E10" s="71" t="s">
        <v>22</v>
      </c>
      <c r="F10" s="97"/>
      <c r="G10" s="97"/>
      <c r="H10" s="96"/>
      <c r="I10" s="96"/>
      <c r="J10" s="95"/>
      <c r="K10" s="95"/>
      <c r="L10" s="95"/>
      <c r="M10" s="95"/>
      <c r="N10" s="95"/>
      <c r="O10" s="95"/>
      <c r="P10" s="95"/>
      <c r="Q10" s="95"/>
    </row>
    <row r="11" spans="1:17" ht="13.5" customHeight="1">
      <c r="A11" s="64"/>
      <c r="B11" s="66"/>
      <c r="C11" s="66"/>
      <c r="D11" s="70"/>
      <c r="E11" s="72"/>
      <c r="F11" s="97"/>
      <c r="G11" s="97"/>
      <c r="H11" s="97"/>
      <c r="I11" s="97"/>
      <c r="J11" s="95"/>
      <c r="K11" s="95"/>
      <c r="L11" s="95"/>
      <c r="M11" s="95"/>
      <c r="N11" s="95"/>
      <c r="O11" s="95"/>
      <c r="P11" s="95"/>
      <c r="Q11" s="95"/>
    </row>
    <row r="12" spans="1:17" ht="13.5" customHeight="1">
      <c r="A12" s="64"/>
      <c r="B12" s="66"/>
      <c r="C12" s="66"/>
      <c r="D12" s="70"/>
      <c r="E12" s="72"/>
      <c r="F12" s="97"/>
      <c r="G12" s="97"/>
      <c r="H12" s="96"/>
      <c r="I12" s="96"/>
      <c r="J12" s="95"/>
      <c r="K12" s="95"/>
      <c r="L12" s="95"/>
      <c r="M12" s="95"/>
      <c r="N12" s="95"/>
      <c r="O12" s="95"/>
      <c r="P12" s="95"/>
      <c r="Q12" s="95"/>
    </row>
    <row r="13" spans="1:17" ht="13.5" customHeight="1">
      <c r="A13" s="65"/>
      <c r="B13" s="67"/>
      <c r="C13" s="67"/>
      <c r="D13" s="70"/>
      <c r="E13" s="73"/>
      <c r="F13" s="97"/>
      <c r="G13" s="97"/>
      <c r="H13" s="96"/>
      <c r="I13" s="96"/>
      <c r="J13" s="95"/>
      <c r="K13" s="95"/>
      <c r="L13" s="95"/>
      <c r="M13" s="95"/>
      <c r="N13" s="95"/>
      <c r="O13" s="95"/>
      <c r="P13" s="95"/>
      <c r="Q13" s="95"/>
    </row>
    <row r="14" spans="1:17" ht="12.75">
      <c r="A14" s="32" t="s">
        <v>23</v>
      </c>
      <c r="B14" s="51">
        <v>7429905</v>
      </c>
      <c r="C14" s="33">
        <v>0.015</v>
      </c>
      <c r="D14" s="41">
        <f aca="true" t="shared" si="0" ref="D14:D28">($B$8*C14)</f>
        <v>0.15</v>
      </c>
      <c r="E14" s="42">
        <f aca="true" t="shared" si="1" ref="E14:E28">($C$8*C14)</f>
        <v>30</v>
      </c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7" ht="12.75">
      <c r="A15" s="27" t="s">
        <v>13</v>
      </c>
      <c r="B15" s="34">
        <v>7440382</v>
      </c>
      <c r="C15" s="35">
        <v>2.2E-05</v>
      </c>
      <c r="D15" s="43">
        <f t="shared" si="0"/>
        <v>0.00021999999999999998</v>
      </c>
      <c r="E15" s="44">
        <f t="shared" si="1"/>
        <v>0.044</v>
      </c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7" ht="12.75">
      <c r="A16" s="30" t="s">
        <v>24</v>
      </c>
      <c r="B16" s="52">
        <v>7440393</v>
      </c>
      <c r="C16" s="36">
        <v>0.000225</v>
      </c>
      <c r="D16" s="45">
        <f t="shared" si="0"/>
        <v>0.00225</v>
      </c>
      <c r="E16" s="46">
        <f t="shared" si="1"/>
        <v>0.45</v>
      </c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</row>
    <row r="17" spans="1:17" ht="12.75">
      <c r="A17" s="27" t="s">
        <v>14</v>
      </c>
      <c r="B17" s="34">
        <v>7440417</v>
      </c>
      <c r="C17" s="35">
        <v>1E-06</v>
      </c>
      <c r="D17" s="43">
        <f t="shared" si="0"/>
        <v>9.999999999999999E-06</v>
      </c>
      <c r="E17" s="44">
        <f t="shared" si="1"/>
        <v>0.002</v>
      </c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1:17" ht="12.75">
      <c r="A18" s="27" t="s">
        <v>15</v>
      </c>
      <c r="B18" s="34">
        <v>7440439</v>
      </c>
      <c r="C18" s="35">
        <v>1E-06</v>
      </c>
      <c r="D18" s="43">
        <f t="shared" si="0"/>
        <v>9.999999999999999E-06</v>
      </c>
      <c r="E18" s="44">
        <f t="shared" si="1"/>
        <v>0.002</v>
      </c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</row>
    <row r="19" spans="1:17" ht="12.75">
      <c r="A19" s="30" t="s">
        <v>30</v>
      </c>
      <c r="B19" s="52">
        <v>7440473</v>
      </c>
      <c r="C19" s="36">
        <v>2.8E-05</v>
      </c>
      <c r="D19" s="45">
        <f t="shared" si="0"/>
        <v>0.00028</v>
      </c>
      <c r="E19" s="46">
        <f t="shared" si="1"/>
        <v>0.056</v>
      </c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1:17" ht="12.75">
      <c r="A20" s="30" t="s">
        <v>25</v>
      </c>
      <c r="B20" s="53">
        <v>7440484</v>
      </c>
      <c r="C20" s="37">
        <v>1.1E-05</v>
      </c>
      <c r="D20" s="47">
        <f t="shared" si="0"/>
        <v>0.00010999999999999999</v>
      </c>
      <c r="E20" s="46">
        <f t="shared" si="1"/>
        <v>0.022</v>
      </c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1:17" ht="12.75">
      <c r="A21" s="31" t="s">
        <v>16</v>
      </c>
      <c r="B21" s="38">
        <v>7440508</v>
      </c>
      <c r="C21" s="39">
        <v>3.7E-05</v>
      </c>
      <c r="D21" s="48">
        <f t="shared" si="0"/>
        <v>0.00037</v>
      </c>
      <c r="E21" s="44">
        <f t="shared" si="1"/>
        <v>0.074</v>
      </c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1:17" ht="12.75">
      <c r="A22" s="31" t="s">
        <v>38</v>
      </c>
      <c r="B22" s="34">
        <v>18540299</v>
      </c>
      <c r="C22" s="40">
        <f>C19*0.05</f>
        <v>1.4000000000000001E-06</v>
      </c>
      <c r="D22" s="43">
        <f>($B$8*C22)</f>
        <v>1.4000000000000001E-05</v>
      </c>
      <c r="E22" s="44">
        <f>($C$8*C22)</f>
        <v>0.0028000000000000004</v>
      </c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7" ht="12.75">
      <c r="A23" s="29" t="s">
        <v>17</v>
      </c>
      <c r="B23" s="38">
        <v>7439921</v>
      </c>
      <c r="C23" s="39">
        <v>5E-05</v>
      </c>
      <c r="D23" s="48">
        <f t="shared" si="0"/>
        <v>0.0005</v>
      </c>
      <c r="E23" s="44">
        <f t="shared" si="1"/>
        <v>0.1</v>
      </c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7" ht="12.75">
      <c r="A24" s="29" t="s">
        <v>18</v>
      </c>
      <c r="B24" s="38">
        <v>7439965</v>
      </c>
      <c r="C24" s="39">
        <v>0.00053</v>
      </c>
      <c r="D24" s="47">
        <f t="shared" si="0"/>
        <v>0.0053</v>
      </c>
      <c r="E24" s="46">
        <f t="shared" si="1"/>
        <v>1.06</v>
      </c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1:17" ht="12.75">
      <c r="A25" s="29" t="s">
        <v>19</v>
      </c>
      <c r="B25" s="34">
        <v>7440020</v>
      </c>
      <c r="C25" s="35">
        <v>2.8E-05</v>
      </c>
      <c r="D25" s="43">
        <f t="shared" si="0"/>
        <v>0.00028</v>
      </c>
      <c r="E25" s="44">
        <f t="shared" si="1"/>
        <v>0.056</v>
      </c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1:17" ht="12.75">
      <c r="A26" s="29" t="s">
        <v>39</v>
      </c>
      <c r="B26" s="34">
        <v>1175</v>
      </c>
      <c r="C26" s="35">
        <v>0.06380634552516891</v>
      </c>
      <c r="D26" s="43">
        <f t="shared" si="0"/>
        <v>0.6380634552516891</v>
      </c>
      <c r="E26" s="44">
        <f t="shared" si="1"/>
        <v>127.61269105033782</v>
      </c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1:17" ht="12.75">
      <c r="A27" s="12" t="s">
        <v>20</v>
      </c>
      <c r="B27" s="34">
        <v>7782492</v>
      </c>
      <c r="C27" s="35">
        <v>1E-06</v>
      </c>
      <c r="D27" s="43">
        <f t="shared" si="0"/>
        <v>9.999999999999999E-06</v>
      </c>
      <c r="E27" s="44">
        <f t="shared" si="1"/>
        <v>0.002</v>
      </c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8" spans="1:17" ht="12.75">
      <c r="A28" s="30" t="s">
        <v>26</v>
      </c>
      <c r="B28" s="52">
        <v>7440666</v>
      </c>
      <c r="C28" s="36">
        <v>9.9E-05</v>
      </c>
      <c r="D28" s="49">
        <f t="shared" si="0"/>
        <v>0.00099</v>
      </c>
      <c r="E28" s="50">
        <f t="shared" si="1"/>
        <v>0.19799999999999998</v>
      </c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</row>
    <row r="29" spans="1:17" ht="12.75">
      <c r="A29" s="13" t="s">
        <v>6</v>
      </c>
      <c r="B29" s="14"/>
      <c r="C29" s="15"/>
      <c r="D29" s="15"/>
      <c r="E29" s="7"/>
      <c r="F29" s="15"/>
      <c r="G29" s="15"/>
      <c r="H29" s="16"/>
      <c r="I29" s="16"/>
      <c r="J29" s="16"/>
      <c r="K29" s="17"/>
      <c r="L29" s="95"/>
      <c r="M29" s="95"/>
      <c r="N29" s="95"/>
      <c r="O29" s="95"/>
      <c r="P29" s="95"/>
      <c r="Q29" s="95"/>
    </row>
    <row r="30" spans="1:17" ht="26.25" customHeight="1">
      <c r="A30" s="74" t="s">
        <v>36</v>
      </c>
      <c r="B30" s="75"/>
      <c r="C30" s="75"/>
      <c r="D30" s="75"/>
      <c r="E30" s="75"/>
      <c r="F30" s="75"/>
      <c r="G30" s="75"/>
      <c r="H30" s="75"/>
      <c r="I30" s="75"/>
      <c r="J30" s="75"/>
      <c r="K30" s="76"/>
      <c r="L30" s="95"/>
      <c r="M30" s="95"/>
      <c r="N30" s="95"/>
      <c r="O30" s="95"/>
      <c r="P30" s="95"/>
      <c r="Q30" s="95"/>
    </row>
    <row r="31" spans="1:17" ht="15.75" customHeight="1">
      <c r="A31" s="57" t="s">
        <v>43</v>
      </c>
      <c r="B31" s="58"/>
      <c r="C31" s="58"/>
      <c r="D31" s="58"/>
      <c r="E31" s="58"/>
      <c r="F31" s="58"/>
      <c r="G31" s="58"/>
      <c r="H31" s="58"/>
      <c r="I31" s="58"/>
      <c r="J31" s="58"/>
      <c r="K31" s="59"/>
      <c r="L31" s="95"/>
      <c r="M31" s="95"/>
      <c r="N31" s="95"/>
      <c r="O31" s="95"/>
      <c r="P31" s="95"/>
      <c r="Q31" s="95"/>
    </row>
    <row r="32" spans="1:17" ht="15.75" customHeight="1">
      <c r="A32" s="60" t="s">
        <v>41</v>
      </c>
      <c r="B32" s="61"/>
      <c r="C32" s="61"/>
      <c r="D32" s="61"/>
      <c r="E32" s="61"/>
      <c r="F32" s="61"/>
      <c r="G32" s="61"/>
      <c r="H32" s="61"/>
      <c r="I32" s="61"/>
      <c r="J32" s="61"/>
      <c r="K32" s="62"/>
      <c r="L32" s="95"/>
      <c r="M32" s="95"/>
      <c r="N32" s="95"/>
      <c r="O32" s="95"/>
      <c r="P32" s="95"/>
      <c r="Q32" s="95"/>
    </row>
    <row r="33" spans="1:17" ht="35.25" customHeight="1">
      <c r="A33" s="68" t="s">
        <v>40</v>
      </c>
      <c r="B33" s="68"/>
      <c r="C33" s="68"/>
      <c r="D33" s="68"/>
      <c r="E33" s="68"/>
      <c r="F33" s="68"/>
      <c r="G33" s="68"/>
      <c r="H33" s="68"/>
      <c r="I33" s="68"/>
      <c r="J33" s="68"/>
      <c r="K33" s="69"/>
      <c r="L33" s="95"/>
      <c r="M33" s="95"/>
      <c r="N33" s="95"/>
      <c r="O33" s="95"/>
      <c r="P33" s="95"/>
      <c r="Q33" s="95"/>
    </row>
    <row r="34" spans="1:17" ht="12.75">
      <c r="A34" s="98"/>
      <c r="B34" s="99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1:17" ht="12.75">
      <c r="A35" s="63" t="s">
        <v>27</v>
      </c>
      <c r="B35" s="63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1:2" ht="12.75">
      <c r="A36" s="64"/>
      <c r="B36" s="66"/>
    </row>
    <row r="37" spans="1:2" ht="12.75">
      <c r="A37" s="64"/>
      <c r="B37" s="66"/>
    </row>
    <row r="38" spans="1:2" ht="12.75">
      <c r="A38" s="65"/>
      <c r="B38" s="67"/>
    </row>
    <row r="39" ht="12.75">
      <c r="A39" s="28" t="s">
        <v>28</v>
      </c>
    </row>
    <row r="40" ht="12.75">
      <c r="A40" s="28" t="s">
        <v>29</v>
      </c>
    </row>
  </sheetData>
  <sheetProtection/>
  <mergeCells count="17">
    <mergeCell ref="A30:K30"/>
    <mergeCell ref="B1:G1"/>
    <mergeCell ref="B2:G2"/>
    <mergeCell ref="B3:C3"/>
    <mergeCell ref="E3:F3"/>
    <mergeCell ref="D7:G7"/>
    <mergeCell ref="D8:G9"/>
    <mergeCell ref="A31:K31"/>
    <mergeCell ref="A32:K32"/>
    <mergeCell ref="A35:A38"/>
    <mergeCell ref="B35:B38"/>
    <mergeCell ref="A33:K33"/>
    <mergeCell ref="A10:A13"/>
    <mergeCell ref="B10:B13"/>
    <mergeCell ref="C10:C13"/>
    <mergeCell ref="D10:D13"/>
    <mergeCell ref="E10:E13"/>
  </mergeCells>
  <printOptions gridLines="1"/>
  <pageMargins left="0.75" right="0.75" top="1" bottom="1" header="0.5" footer="0.5"/>
  <pageSetup blackAndWhite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2009-11-05T22:40:31Z</cp:lastPrinted>
  <dcterms:created xsi:type="dcterms:W3CDTF">2009-10-30T20:24:14Z</dcterms:created>
  <dcterms:modified xsi:type="dcterms:W3CDTF">2019-02-28T23:40:08Z</dcterms:modified>
  <cp:category/>
  <cp:version/>
  <cp:contentType/>
  <cp:contentStatus/>
</cp:coreProperties>
</file>