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875" windowHeight="9030" activeTab="0"/>
  </bookViews>
  <sheets>
    <sheet name="DG ICE" sheetId="1" r:id="rId1"/>
  </sheets>
  <definedNames>
    <definedName name="_xlnm.Print_Area" localSheetId="0">'DG ICE'!$A$1:$K$39</definedName>
  </definedNames>
  <calcPr fullCalcOnLoad="1"/>
</workbook>
</file>

<file path=xl/sharedStrings.xml><?xml version="1.0" encoding="utf-8"?>
<sst xmlns="http://schemas.openxmlformats.org/spreadsheetml/2006/main" count="48" uniqueCount="47">
  <si>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</si>
  <si>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</si>
  <si>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</si>
  <si>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</si>
  <si>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</si>
  <si>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</si>
  <si>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</si>
  <si>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</si>
  <si>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</si>
  <si>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</si>
  <si>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</si>
  <si>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</si>
  <si>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</si>
  <si>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</si>
  <si>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Emission Factor         lbs/ MMscf</t>
  </si>
  <si>
    <t>Chloroform</t>
  </si>
  <si>
    <t>Vinyl Chloride</t>
  </si>
  <si>
    <t>Acetaldehyde</t>
  </si>
  <si>
    <t>Formaldehyde</t>
  </si>
  <si>
    <t>1,3-Butadiene</t>
  </si>
  <si>
    <t>Acrolein</t>
  </si>
  <si>
    <t>Benzene</t>
  </si>
  <si>
    <t>Carbon tetrachloride</t>
  </si>
  <si>
    <t xml:space="preserve">Ethylene dibromide </t>
  </si>
  <si>
    <t xml:space="preserve">Methylene chloride </t>
  </si>
  <si>
    <t>Styrene</t>
  </si>
  <si>
    <t>Toluene</t>
  </si>
  <si>
    <t>Xylene</t>
  </si>
  <si>
    <t>VOC Control %</t>
  </si>
  <si>
    <t>VOC Control y or n</t>
  </si>
  <si>
    <t>Digester Gas-Fired Internal Combustion Engine</t>
  </si>
  <si>
    <t>Methylchloroform</t>
  </si>
  <si>
    <t>1,4-Dioxane</t>
  </si>
  <si>
    <t>Ethylene dichloride</t>
  </si>
  <si>
    <t>Perchloroethylene</t>
  </si>
  <si>
    <t>Trichloroethylene</t>
  </si>
  <si>
    <t>Vinylidene Chloride</t>
  </si>
  <si>
    <t>p-Dichlorobenzene</t>
  </si>
  <si>
    <t>Substances</t>
  </si>
  <si>
    <t>Natural Gas usage rate</t>
  </si>
  <si>
    <t xml:space="preserve">  MMscf /yr</t>
  </si>
  <si>
    <t xml:space="preserve">  MMscf /hr</t>
  </si>
  <si>
    <t>* The emission factors are derived from the 2002 Reciprocating Internal Combustion Engine (RICE) EPA database (see Alpha-Gamma Technologies Memo for digester gas emission factor tables). The District uses a heating value of 600 btu/scf for digester gas.</t>
  </si>
  <si>
    <t>Y</t>
  </si>
  <si>
    <t>N</t>
  </si>
  <si>
    <t>Supply the necessary rate in MMscf. Emissions are calculated by the multiplication of Fuel Rates and Emission Factors. Use the dropdown menu to enter a Y, if VOC control is present and enter the VOC control in whole numbers (e.g. 70 for 70%).</t>
  </si>
  <si>
    <t>Use this spreadsheet for Digester Gas-Fired Internal Combustion Engine (Farm waste, does not include Dairy, Landfill, or Sewage). Entries required in yellow areas, output in gray areas.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</si>
</sst>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2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1" fontId="0" fillId="34" borderId="10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172" fontId="0" fillId="33" borderId="15" xfId="0" applyNumberForma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1" fontId="0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1" fontId="0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40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00390625" style="7" customWidth="1"/>
    <col min="3" max="3" width="11.57421875" style="0" customWidth="1"/>
    <col min="4" max="5" width="11.00390625" style="0" customWidth="1"/>
    <col min="6" max="6" width="10.8515625" style="0" customWidth="1"/>
    <col min="7" max="7" width="27.00390625" style="0" customWidth="1"/>
    <col min="8" max="17" width="10.7109375" style="0" customWidth="1"/>
  </cols>
  <sheetData>
    <row r="1" spans="1:17" ht="18.75" thickBot="1">
      <c r="A1" s="20" t="s">
        <v>10</v>
      </c>
      <c r="B1" s="77" t="s">
        <v>30</v>
      </c>
      <c r="C1" s="78"/>
      <c r="D1" s="78"/>
      <c r="E1" s="78"/>
      <c r="F1" s="78"/>
      <c r="G1" s="7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30.75" customHeight="1" thickBot="1">
      <c r="A2" s="19" t="s">
        <v>6</v>
      </c>
      <c r="B2" s="50" t="s">
        <v>46</v>
      </c>
      <c r="C2" s="51"/>
      <c r="D2" s="51"/>
      <c r="E2" s="51"/>
      <c r="F2" s="51"/>
      <c r="G2" s="52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3.5" thickBot="1">
      <c r="A3" s="8" t="s">
        <v>11</v>
      </c>
      <c r="B3" s="65" t="s">
        <v>8</v>
      </c>
      <c r="C3" s="66"/>
      <c r="D3" s="9" t="s">
        <v>7</v>
      </c>
      <c r="E3" s="67">
        <v>42471</v>
      </c>
      <c r="F3" s="67"/>
      <c r="G3" s="10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3" t="s">
        <v>0</v>
      </c>
      <c r="B4" s="16"/>
      <c r="C4" s="16"/>
      <c r="D4" s="16"/>
      <c r="F4" s="1"/>
      <c r="G4" s="2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2.75">
      <c r="A5" s="3" t="s">
        <v>1</v>
      </c>
      <c r="B5" s="16"/>
      <c r="C5" s="16"/>
      <c r="D5" s="16"/>
      <c r="F5" s="1"/>
      <c r="G5" s="2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3.5" thickBot="1">
      <c r="A6" s="4" t="s">
        <v>2</v>
      </c>
      <c r="B6" s="17"/>
      <c r="C6" s="17"/>
      <c r="D6" s="17"/>
      <c r="E6" s="5"/>
      <c r="F6" s="5"/>
      <c r="G6" s="6"/>
      <c r="H6" s="90"/>
      <c r="I6" s="89"/>
      <c r="J6" s="89"/>
      <c r="K6" s="89"/>
      <c r="L6" s="89"/>
      <c r="M6" s="89"/>
      <c r="N6" s="89"/>
      <c r="O6" s="89"/>
      <c r="P6" s="89"/>
      <c r="Q6" s="89"/>
    </row>
    <row r="7" spans="1:17" ht="19.5" thickBot="1" thickTop="1">
      <c r="A7" s="18" t="s">
        <v>12</v>
      </c>
      <c r="B7" s="34" t="s">
        <v>41</v>
      </c>
      <c r="C7" s="34" t="s">
        <v>40</v>
      </c>
      <c r="D7" s="53" t="s">
        <v>13</v>
      </c>
      <c r="E7" s="54"/>
      <c r="F7" s="54"/>
      <c r="G7" s="55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13.5" customHeight="1" thickBot="1">
      <c r="A8" s="33" t="s">
        <v>39</v>
      </c>
      <c r="B8" s="32">
        <v>0.008</v>
      </c>
      <c r="C8" s="35">
        <v>120</v>
      </c>
      <c r="D8" s="56" t="s">
        <v>45</v>
      </c>
      <c r="E8" s="57"/>
      <c r="F8" s="57"/>
      <c r="G8" s="58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3.5" thickBot="1">
      <c r="A9" s="25" t="s">
        <v>29</v>
      </c>
      <c r="B9" s="21" t="s">
        <v>43</v>
      </c>
      <c r="C9" s="24"/>
      <c r="D9" s="59"/>
      <c r="E9" s="60"/>
      <c r="F9" s="60"/>
      <c r="G9" s="61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25.5" customHeight="1" thickBot="1">
      <c r="A10" s="25" t="s">
        <v>28</v>
      </c>
      <c r="B10" s="31">
        <v>70</v>
      </c>
      <c r="C10" s="24"/>
      <c r="D10" s="62"/>
      <c r="E10" s="63"/>
      <c r="F10" s="63"/>
      <c r="G10" s="64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3.5" customHeight="1">
      <c r="A11" s="80" t="s">
        <v>38</v>
      </c>
      <c r="B11" s="80" t="s">
        <v>3</v>
      </c>
      <c r="C11" s="85" t="s">
        <v>14</v>
      </c>
      <c r="D11" s="80" t="s">
        <v>4</v>
      </c>
      <c r="E11" s="47" t="s">
        <v>5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13.5" customHeight="1">
      <c r="A12" s="81"/>
      <c r="B12" s="83"/>
      <c r="C12" s="86"/>
      <c r="D12" s="80"/>
      <c r="E12" s="4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11.25" customHeight="1">
      <c r="A13" s="82"/>
      <c r="B13" s="84"/>
      <c r="C13" s="87"/>
      <c r="D13" s="88"/>
      <c r="E13" s="4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2.75">
      <c r="A14" s="36" t="s">
        <v>19</v>
      </c>
      <c r="B14" s="37">
        <v>106990</v>
      </c>
      <c r="C14" s="38">
        <v>0.024300000000000002</v>
      </c>
      <c r="D14" s="29">
        <f>IF($B$9="y",((100-$B$10)/100)*$B$8*C14,$B$8*C14)</f>
        <v>5.832E-05</v>
      </c>
      <c r="E14" s="28">
        <f>IF($B$9="y",((100-$B$10)/100)*$C$8*C14,$C$8*C14)</f>
        <v>0.8748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2.75">
      <c r="A15" s="36" t="s">
        <v>32</v>
      </c>
      <c r="B15" s="37">
        <v>123911</v>
      </c>
      <c r="C15" s="38">
        <v>0.0087</v>
      </c>
      <c r="D15" s="29">
        <f aca="true" t="shared" si="0" ref="D15:D33">IF($B$9="y",((100-$B$10)/100)*$B$8*C15,$B$8*C15)</f>
        <v>2.0879999999999997E-05</v>
      </c>
      <c r="E15" s="28">
        <f aca="true" t="shared" si="1" ref="E15:E33">IF($B$9="y",((100-$B$10)/100)*$C$8*C15,$C$8*C15)</f>
        <v>0.3132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2.75">
      <c r="A16" s="39" t="s">
        <v>17</v>
      </c>
      <c r="B16" s="37">
        <v>75070</v>
      </c>
      <c r="C16" s="38">
        <v>0.0624</v>
      </c>
      <c r="D16" s="29">
        <f t="shared" si="0"/>
        <v>0.00014975999999999998</v>
      </c>
      <c r="E16" s="28">
        <f t="shared" si="1"/>
        <v>2.2464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2.75">
      <c r="A17" s="40" t="s">
        <v>20</v>
      </c>
      <c r="B17" s="37">
        <v>107028</v>
      </c>
      <c r="C17" s="38">
        <v>0.01422</v>
      </c>
      <c r="D17" s="29">
        <f t="shared" si="0"/>
        <v>3.4127999999999996E-05</v>
      </c>
      <c r="E17" s="28">
        <f t="shared" si="1"/>
        <v>0.51192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2.75">
      <c r="A18" s="40" t="s">
        <v>21</v>
      </c>
      <c r="B18" s="37">
        <v>71432</v>
      </c>
      <c r="C18" s="38">
        <v>1.698</v>
      </c>
      <c r="D18" s="29">
        <f t="shared" si="0"/>
        <v>0.004075199999999999</v>
      </c>
      <c r="E18" s="28">
        <f t="shared" si="1"/>
        <v>61.128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2.75">
      <c r="A19" s="40" t="s">
        <v>22</v>
      </c>
      <c r="B19" s="37">
        <v>56235</v>
      </c>
      <c r="C19" s="41">
        <v>0.00444</v>
      </c>
      <c r="D19" s="30">
        <f t="shared" si="0"/>
        <v>1.0656E-05</v>
      </c>
      <c r="E19" s="26">
        <f t="shared" si="1"/>
        <v>0.15984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2.75">
      <c r="A20" s="40" t="s">
        <v>15</v>
      </c>
      <c r="B20" s="37">
        <v>67663</v>
      </c>
      <c r="C20" s="41">
        <v>0.00882</v>
      </c>
      <c r="D20" s="22">
        <f t="shared" si="0"/>
        <v>2.1167999999999998E-05</v>
      </c>
      <c r="E20" s="26">
        <f t="shared" si="1"/>
        <v>0.31751999999999997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2.75">
      <c r="A21" s="42" t="s">
        <v>23</v>
      </c>
      <c r="B21" s="37">
        <v>106934</v>
      </c>
      <c r="C21" s="43">
        <v>0.004356</v>
      </c>
      <c r="D21" s="22">
        <f t="shared" si="0"/>
        <v>1.0454399999999998E-05</v>
      </c>
      <c r="E21" s="26">
        <f t="shared" si="1"/>
        <v>0.15681599999999998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12.75">
      <c r="A22" s="42" t="s">
        <v>33</v>
      </c>
      <c r="B22" s="37">
        <v>107062</v>
      </c>
      <c r="C22" s="43">
        <v>0.004416</v>
      </c>
      <c r="D22" s="22">
        <f t="shared" si="0"/>
        <v>1.0598399999999998E-05</v>
      </c>
      <c r="E22" s="26">
        <f t="shared" si="1"/>
        <v>0.158976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2.75">
      <c r="A23" s="40" t="s">
        <v>18</v>
      </c>
      <c r="B23" s="37">
        <v>50000</v>
      </c>
      <c r="C23" s="43">
        <v>1.8</v>
      </c>
      <c r="D23" s="22">
        <f t="shared" si="0"/>
        <v>0.00432</v>
      </c>
      <c r="E23" s="26">
        <f t="shared" si="1"/>
        <v>64.8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2.75">
      <c r="A24" s="40" t="s">
        <v>31</v>
      </c>
      <c r="B24" s="37">
        <v>71556</v>
      </c>
      <c r="C24" s="43">
        <v>0.00888</v>
      </c>
      <c r="D24" s="22">
        <f t="shared" si="0"/>
        <v>2.1312E-05</v>
      </c>
      <c r="E24" s="26">
        <f t="shared" si="1"/>
        <v>0.31968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2.75">
      <c r="A25" s="40" t="s">
        <v>24</v>
      </c>
      <c r="B25" s="37">
        <v>75092</v>
      </c>
      <c r="C25" s="43">
        <v>0.0876</v>
      </c>
      <c r="D25" s="22">
        <f t="shared" si="0"/>
        <v>0.00021023999999999997</v>
      </c>
      <c r="E25" s="26">
        <f t="shared" si="1"/>
        <v>3.1536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12.75">
      <c r="A26" s="42" t="s">
        <v>37</v>
      </c>
      <c r="B26" s="37">
        <v>106467</v>
      </c>
      <c r="C26" s="41">
        <v>0.04284</v>
      </c>
      <c r="D26" s="22">
        <f t="shared" si="0"/>
        <v>0.000102816</v>
      </c>
      <c r="E26" s="26">
        <f t="shared" si="1"/>
        <v>1.54224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2.75">
      <c r="A27" s="40" t="s">
        <v>34</v>
      </c>
      <c r="B27" s="37">
        <v>127184</v>
      </c>
      <c r="C27" s="43">
        <v>0.009000000000000001</v>
      </c>
      <c r="D27" s="22">
        <f t="shared" si="0"/>
        <v>2.16E-05</v>
      </c>
      <c r="E27" s="26">
        <f t="shared" si="1"/>
        <v>0.32400000000000007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2.75">
      <c r="A28" s="40" t="s">
        <v>25</v>
      </c>
      <c r="B28" s="37">
        <v>100425</v>
      </c>
      <c r="C28" s="43">
        <v>0.03312</v>
      </c>
      <c r="D28" s="22">
        <f t="shared" si="0"/>
        <v>7.948799999999998E-05</v>
      </c>
      <c r="E28" s="26">
        <f t="shared" si="1"/>
        <v>1.1923199999999998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17" ht="12.75">
      <c r="A29" s="40" t="s">
        <v>26</v>
      </c>
      <c r="B29" s="37">
        <v>108883</v>
      </c>
      <c r="C29" s="43">
        <v>0.744</v>
      </c>
      <c r="D29" s="22">
        <f t="shared" si="0"/>
        <v>0.0017855999999999998</v>
      </c>
      <c r="E29" s="26">
        <f t="shared" si="1"/>
        <v>26.784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2.75">
      <c r="A30" s="40" t="s">
        <v>35</v>
      </c>
      <c r="B30" s="37">
        <v>79016</v>
      </c>
      <c r="C30" s="43">
        <v>0.00876</v>
      </c>
      <c r="D30" s="22">
        <f t="shared" si="0"/>
        <v>2.1024E-05</v>
      </c>
      <c r="E30" s="26">
        <f t="shared" si="1"/>
        <v>0.31536000000000003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2.75">
      <c r="A31" s="40" t="s">
        <v>16</v>
      </c>
      <c r="B31" s="37">
        <v>75014</v>
      </c>
      <c r="C31" s="43">
        <v>0.0114</v>
      </c>
      <c r="D31" s="22">
        <f t="shared" si="0"/>
        <v>2.736E-05</v>
      </c>
      <c r="E31" s="26">
        <f t="shared" si="1"/>
        <v>0.4104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2.75">
      <c r="A32" s="40" t="s">
        <v>36</v>
      </c>
      <c r="B32" s="37">
        <v>75354</v>
      </c>
      <c r="C32" s="43">
        <v>0.0045060000000000005</v>
      </c>
      <c r="D32" s="22">
        <f t="shared" si="0"/>
        <v>1.08144E-05</v>
      </c>
      <c r="E32" s="26">
        <f t="shared" si="1"/>
        <v>0.16221600000000003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3.5" thickBot="1">
      <c r="A33" s="44" t="s">
        <v>27</v>
      </c>
      <c r="B33" s="45">
        <v>1330207</v>
      </c>
      <c r="C33" s="46">
        <v>0.16019999999999998</v>
      </c>
      <c r="D33" s="23">
        <f t="shared" si="0"/>
        <v>0.0003844799999999999</v>
      </c>
      <c r="E33" s="27">
        <f t="shared" si="1"/>
        <v>5.767199999999999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2.75">
      <c r="A34" s="91"/>
      <c r="B34" s="92"/>
      <c r="C34" s="93"/>
      <c r="D34" s="93"/>
      <c r="E34" s="9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2.75">
      <c r="A35" s="11" t="s">
        <v>9</v>
      </c>
      <c r="B35" s="12"/>
      <c r="C35" s="13"/>
      <c r="D35" s="13"/>
      <c r="E35" s="13"/>
      <c r="F35" s="13"/>
      <c r="G35" s="13"/>
      <c r="H35" s="14"/>
      <c r="I35" s="14"/>
      <c r="J35" s="14"/>
      <c r="K35" s="15"/>
      <c r="L35" s="89"/>
      <c r="M35" s="89"/>
      <c r="N35" s="89"/>
      <c r="O35" s="89"/>
      <c r="P35" s="89"/>
      <c r="Q35" s="89"/>
    </row>
    <row r="36" spans="1:17" ht="27" customHeight="1">
      <c r="A36" s="68" t="s">
        <v>42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89"/>
      <c r="M36" s="89"/>
      <c r="N36" s="89"/>
      <c r="O36" s="89"/>
      <c r="P36" s="89"/>
      <c r="Q36" s="89"/>
    </row>
    <row r="37" spans="1:17" ht="12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89"/>
      <c r="M37" s="89"/>
      <c r="N37" s="89"/>
      <c r="O37" s="89"/>
      <c r="P37" s="89"/>
      <c r="Q37" s="89"/>
    </row>
    <row r="38" spans="1:17" ht="12.7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6"/>
      <c r="L38" s="89"/>
      <c r="M38" s="89"/>
      <c r="N38" s="89"/>
      <c r="O38" s="89"/>
      <c r="P38" s="89"/>
      <c r="Q38" s="89"/>
    </row>
    <row r="39" spans="1:17" ht="12.75">
      <c r="A39" s="94"/>
      <c r="B39" s="95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12.75">
      <c r="A40" s="89"/>
      <c r="B40" s="9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ht="12.75">
      <c r="B41" s="7" t="s">
        <v>43</v>
      </c>
    </row>
    <row r="42" ht="12.75">
      <c r="B42" s="7" t="s">
        <v>44</v>
      </c>
    </row>
  </sheetData>
  <sheetProtection/>
  <mergeCells count="14">
    <mergeCell ref="A36:K36"/>
    <mergeCell ref="A37:K37"/>
    <mergeCell ref="A38:K38"/>
    <mergeCell ref="B1:G1"/>
    <mergeCell ref="A11:A13"/>
    <mergeCell ref="B11:B13"/>
    <mergeCell ref="C11:C13"/>
    <mergeCell ref="D11:D13"/>
    <mergeCell ref="E11:E13"/>
    <mergeCell ref="B2:G2"/>
    <mergeCell ref="D7:G7"/>
    <mergeCell ref="D8:G10"/>
    <mergeCell ref="B3:C3"/>
    <mergeCell ref="E3:F3"/>
  </mergeCells>
  <dataValidations count="1">
    <dataValidation type="list" allowBlank="1" showInputMessage="1" showErrorMessage="1" sqref="B9">
      <formula1>$B$41:$B$42</formula1>
    </dataValidation>
  </dataValidation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2018-12-05T21:20:16Z</dcterms:modified>
  <cp:category/>
  <cp:version/>
  <cp:contentType/>
  <cp:contentStatus/>
</cp:coreProperties>
</file>