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05" yWindow="390" windowWidth="22575" windowHeight="8670" activeTab="0"/>
  </bookViews>
  <sheets>
    <sheet name="Wine VOC" sheetId="1" r:id="rId1"/>
  </sheets>
  <definedNames>
    <definedName name="_xlnm.Print_Area" localSheetId="0">'Wine VOC'!$A$1:$K$27</definedName>
  </definedNames>
  <calcPr fullCalcOnLoad="1"/>
</workbook>
</file>

<file path=xl/sharedStrings.xml><?xml version="1.0" encoding="utf-8"?>
<sst xmlns="http://schemas.openxmlformats.org/spreadsheetml/2006/main" count="43" uniqueCount="41">
  <si>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</si>
  <si>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</si>
  <si>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</si>
  <si>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</si>
  <si>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</si>
  <si>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</si>
  <si>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</si>
  <si>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</si>
  <si>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</si>
  <si>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</si>
  <si>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</si>
  <si>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</si>
  <si>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</si>
  <si>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</si>
  <si>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 xml:space="preserve">Substances </t>
  </si>
  <si>
    <t>Wine Tank VOC</t>
  </si>
  <si>
    <r>
      <t xml:space="preserve"># These emission factors are derived from carbon tube sample data in the 1988 CARB report, </t>
    </r>
    <r>
      <rPr>
        <i/>
        <sz val="10"/>
        <rFont val="Arial"/>
        <family val="2"/>
      </rPr>
      <t>Ethanol Emissions and Control for Wine Fermentation and Tanks</t>
    </r>
  </si>
  <si>
    <t>#Toluene</t>
  </si>
  <si>
    <t>#Benzene</t>
  </si>
  <si>
    <t>#Ethyl benzene</t>
  </si>
  <si>
    <t>#Xylene</t>
  </si>
  <si>
    <t>#Naphthalene</t>
  </si>
  <si>
    <t>*Methanol</t>
  </si>
  <si>
    <t>*Acetaldehyde</t>
  </si>
  <si>
    <t>*Hydrogen Sulfide</t>
  </si>
  <si>
    <t xml:space="preserve"> lb/hr</t>
  </si>
  <si>
    <t xml:space="preserve"> lb /yr</t>
  </si>
  <si>
    <r>
      <t xml:space="preserve">* The emission factors are derived from Table 9.12-2-1 (pg. 8), "Emission Factors for Wine Fermentation" in October 1995 </t>
    </r>
    <r>
      <rPr>
        <i/>
        <sz val="10"/>
        <rFont val="Arial"/>
        <family val="2"/>
      </rPr>
      <t>AP 42, Fifth Edition, Volume I, Chapter 9: Food and Agricultural Industries, Section 9.12.2: Wines and Brandy.</t>
    </r>
    <r>
      <rPr>
        <sz val="10"/>
        <rFont val="Arial"/>
        <family val="2"/>
      </rPr>
      <t xml:space="preserve">  Assumes a worst case estimate that the VOCs are equivalent to Ethanol emissions.</t>
    </r>
  </si>
  <si>
    <t xml:space="preserve"> Emissions are calculated by the multiplication of VOC Rates and Emission Factors. </t>
  </si>
  <si>
    <t>Red Wine Emission Factor         lbs/ lb-VOC</t>
  </si>
  <si>
    <t>Total LB/HR</t>
  </si>
  <si>
    <t>Total LB/YR</t>
  </si>
  <si>
    <t>White Wine Emission Factor         lbs/ lb-VOC</t>
  </si>
  <si>
    <t>Red Wine VOC rate (Ethanol from Fermentation)</t>
  </si>
  <si>
    <t>Red Wine VOC Control % (Ethanol control)</t>
  </si>
  <si>
    <t>White Wine VOC rate (Ethanol from Fermentation)</t>
  </si>
  <si>
    <t>White Wine VOC Control % (Ethanol control)</t>
  </si>
  <si>
    <t>n-Butyl alcohol</t>
  </si>
  <si>
    <t>sec-Butyl alcohol</t>
  </si>
  <si>
    <t>Use this spreadsheet for toxic emissions from Wine Fermentation tanks. Entries required in yellow areas, output in gray areas.</t>
  </si>
  <si>
    <t>Pollutants required for toxic reporting: Current as of update date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</si>
</sst>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00"/>
    <numFmt numFmtId="173" formatCode="#,##0.0"/>
    <numFmt numFmtId="174" formatCode="0.0000E+00"/>
    <numFmt numFmtId="175" formatCode="0.00000E+00"/>
    <numFmt numFmtId="176" formatCode="0.000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###0.0000;###0.0000"/>
    <numFmt numFmtId="183" formatCode="###0.000;###0.000"/>
    <numFmt numFmtId="184" formatCode="###0.0;###0.0"/>
    <numFmt numFmtId="185" formatCode="###0.00;###0.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11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34" borderId="13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1" fontId="0" fillId="34" borderId="22" xfId="0" applyNumberFormat="1" applyFill="1" applyBorder="1" applyAlignment="1">
      <alignment horizontal="center"/>
    </xf>
    <xf numFmtId="11" fontId="0" fillId="34" borderId="23" xfId="0" applyNumberFormat="1" applyFill="1" applyBorder="1" applyAlignment="1">
      <alignment horizontal="center"/>
    </xf>
    <xf numFmtId="11" fontId="0" fillId="34" borderId="22" xfId="0" applyNumberFormat="1" applyFill="1" applyBorder="1" applyAlignment="1">
      <alignment horizontal="center" wrapText="1"/>
    </xf>
    <xf numFmtId="11" fontId="0" fillId="0" borderId="0" xfId="0" applyNumberFormat="1" applyFont="1" applyBorder="1" applyAlignment="1">
      <alignment horizontal="center" wrapText="1"/>
    </xf>
    <xf numFmtId="11" fontId="0" fillId="34" borderId="0" xfId="0" applyNumberFormat="1" applyFont="1" applyFill="1" applyBorder="1" applyAlignment="1">
      <alignment horizontal="center" wrapText="1"/>
    </xf>
    <xf numFmtId="11" fontId="0" fillId="33" borderId="24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2" fontId="0" fillId="35" borderId="16" xfId="0" applyNumberFormat="1" applyFill="1" applyBorder="1" applyAlignment="1">
      <alignment horizontal="center"/>
    </xf>
    <xf numFmtId="11" fontId="42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11" fontId="0" fillId="0" borderId="10" xfId="0" applyNumberForma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11" fontId="0" fillId="37" borderId="0" xfId="0" applyNumberFormat="1" applyFill="1" applyBorder="1" applyAlignment="1">
      <alignment horizontal="center" vertical="center"/>
    </xf>
    <xf numFmtId="11" fontId="0" fillId="37" borderId="22" xfId="0" applyNumberFormat="1" applyFill="1" applyBorder="1" applyAlignment="1">
      <alignment horizontal="center" vertical="center"/>
    </xf>
    <xf numFmtId="11" fontId="0" fillId="37" borderId="13" xfId="0" applyNumberFormat="1" applyFill="1" applyBorder="1" applyAlignment="1">
      <alignment horizontal="center" vertical="center"/>
    </xf>
    <xf numFmtId="11" fontId="0" fillId="37" borderId="23" xfId="0" applyNumberFormat="1" applyFill="1" applyBorder="1" applyAlignment="1">
      <alignment horizontal="center" vertical="center"/>
    </xf>
    <xf numFmtId="11" fontId="0" fillId="38" borderId="25" xfId="0" applyNumberFormat="1" applyFill="1" applyBorder="1" applyAlignment="1">
      <alignment horizontal="center" vertical="center"/>
    </xf>
    <xf numFmtId="11" fontId="0" fillId="38" borderId="26" xfId="0" applyNumberFormat="1" applyFill="1" applyBorder="1" applyAlignment="1">
      <alignment horizontal="center" vertical="center"/>
    </xf>
    <xf numFmtId="11" fontId="0" fillId="38" borderId="10" xfId="0" applyNumberFormat="1" applyFill="1" applyBorder="1" applyAlignment="1">
      <alignment horizontal="center" vertical="center"/>
    </xf>
    <xf numFmtId="11" fontId="0" fillId="38" borderId="22" xfId="0" applyNumberFormat="1" applyFill="1" applyBorder="1" applyAlignment="1">
      <alignment horizontal="center" vertical="center"/>
    </xf>
    <xf numFmtId="11" fontId="0" fillId="38" borderId="12" xfId="0" applyNumberFormat="1" applyFill="1" applyBorder="1" applyAlignment="1">
      <alignment horizontal="center" vertical="center"/>
    </xf>
    <xf numFmtId="11" fontId="0" fillId="38" borderId="23" xfId="0" applyNumberFormat="1" applyFill="1" applyBorder="1" applyAlignment="1">
      <alignment horizontal="center" vertical="center"/>
    </xf>
    <xf numFmtId="11" fontId="42" fillId="0" borderId="10" xfId="0" applyNumberFormat="1" applyFont="1" applyBorder="1" applyAlignment="1">
      <alignment horizontal="center" vertical="center"/>
    </xf>
    <xf numFmtId="173" fontId="0" fillId="33" borderId="14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8" fillId="39" borderId="0" xfId="57" applyFont="1" applyFill="1" applyBorder="1" applyAlignment="1">
      <alignment wrapText="1"/>
      <protection/>
    </xf>
    <xf numFmtId="0" fontId="0" fillId="39" borderId="0" xfId="57" applyFill="1" applyBorder="1" applyAlignment="1">
      <alignment horizontal="center"/>
      <protection/>
    </xf>
    <xf numFmtId="0" fontId="0" fillId="39" borderId="0" xfId="57" applyFont="1" applyFill="1" applyBorder="1" applyAlignment="1">
      <alignment horizontal="center" wrapText="1"/>
      <protection/>
    </xf>
    <xf numFmtId="0" fontId="0" fillId="39" borderId="0" xfId="57" applyFont="1" applyFill="1" applyBorder="1" applyAlignment="1">
      <alignment horizontal="center" vertical="center" wrapText="1"/>
      <protection/>
    </xf>
    <xf numFmtId="0" fontId="0" fillId="39" borderId="0" xfId="57" applyFill="1" applyBorder="1">
      <alignment/>
      <protection/>
    </xf>
    <xf numFmtId="173" fontId="0" fillId="39" borderId="0" xfId="57" applyNumberFormat="1" applyFill="1" applyBorder="1" applyAlignment="1">
      <alignment horizontal="center"/>
      <protection/>
    </xf>
    <xf numFmtId="176" fontId="0" fillId="39" borderId="0" xfId="57" applyNumberFormat="1" applyFill="1" applyBorder="1" applyAlignment="1">
      <alignment horizontal="center"/>
      <protection/>
    </xf>
    <xf numFmtId="0" fontId="0" fillId="39" borderId="0" xfId="57" applyFont="1" applyFill="1" applyBorder="1" applyAlignment="1">
      <alignment vertical="center" wrapText="1"/>
      <protection/>
    </xf>
    <xf numFmtId="0" fontId="0" fillId="39" borderId="0" xfId="57" applyFill="1" applyBorder="1" applyAlignment="1">
      <alignment vertical="center" wrapText="1"/>
      <protection/>
    </xf>
    <xf numFmtId="0" fontId="0" fillId="39" borderId="0" xfId="0" applyFill="1" applyBorder="1" applyAlignment="1">
      <alignment/>
    </xf>
    <xf numFmtId="0" fontId="0" fillId="39" borderId="0" xfId="57" applyFill="1" applyBorder="1" applyAlignment="1">
      <alignment vertical="center"/>
      <protection/>
    </xf>
    <xf numFmtId="0" fontId="0" fillId="39" borderId="0" xfId="0" applyFill="1" applyBorder="1" applyAlignment="1">
      <alignment horizontal="center" vertical="center" wrapText="1"/>
    </xf>
    <xf numFmtId="0" fontId="0" fillId="39" borderId="22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0" xfId="0" applyFill="1" applyBorder="1" applyAlignment="1">
      <alignment vertical="center" wrapText="1"/>
    </xf>
    <xf numFmtId="0" fontId="3" fillId="39" borderId="0" xfId="0" applyFont="1" applyFill="1" applyBorder="1" applyAlignment="1">
      <alignment wrapText="1"/>
    </xf>
    <xf numFmtId="0" fontId="3" fillId="39" borderId="0" xfId="0" applyFont="1" applyFill="1" applyBorder="1" applyAlignment="1">
      <alignment horizontal="center" wrapText="1"/>
    </xf>
    <xf numFmtId="11" fontId="0" fillId="39" borderId="0" xfId="0" applyNumberForma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ill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171" fontId="0" fillId="40" borderId="15" xfId="0" applyNumberForma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3" xfId="0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40" borderId="15" xfId="0" applyFill="1" applyBorder="1" applyAlignment="1">
      <alignment horizontal="center"/>
    </xf>
    <xf numFmtId="0" fontId="0" fillId="0" borderId="15" xfId="0" applyBorder="1" applyAlignment="1">
      <alignment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40" borderId="38" xfId="0" applyFont="1" applyFill="1" applyBorder="1" applyAlignment="1">
      <alignment wrapText="1"/>
    </xf>
    <xf numFmtId="0" fontId="0" fillId="40" borderId="39" xfId="0" applyFill="1" applyBorder="1" applyAlignment="1">
      <alignment/>
    </xf>
    <xf numFmtId="0" fontId="0" fillId="40" borderId="40" xfId="0" applyFill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45" zoomScaleNormal="145" zoomScalePageLayoutView="0" workbookViewId="0" topLeftCell="A1">
      <selection activeCell="B8" sqref="B8"/>
    </sheetView>
  </sheetViews>
  <sheetFormatPr defaultColWidth="9.140625" defaultRowHeight="12.75"/>
  <cols>
    <col min="1" max="1" width="24.57421875" style="0" customWidth="1"/>
    <col min="2" max="2" width="11.7109375" style="7" customWidth="1"/>
    <col min="3" max="3" width="12.57421875" style="0" customWidth="1"/>
    <col min="4" max="8" width="12.7109375" style="0" customWidth="1"/>
    <col min="9" max="11" width="10.7109375" style="0" customWidth="1"/>
    <col min="12" max="12" width="16.140625" style="0" customWidth="1"/>
  </cols>
  <sheetData>
    <row r="1" spans="1:20" ht="18.75" thickBot="1">
      <c r="A1" s="20" t="s">
        <v>10</v>
      </c>
      <c r="B1" s="88" t="s">
        <v>15</v>
      </c>
      <c r="C1" s="89"/>
      <c r="D1" s="89"/>
      <c r="E1" s="89"/>
      <c r="F1" s="89"/>
      <c r="G1" s="90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30.75" customHeight="1" thickBot="1">
      <c r="A2" s="19" t="s">
        <v>6</v>
      </c>
      <c r="B2" s="78" t="s">
        <v>39</v>
      </c>
      <c r="C2" s="79"/>
      <c r="D2" s="79"/>
      <c r="E2" s="79"/>
      <c r="F2" s="79"/>
      <c r="G2" s="80"/>
      <c r="H2" s="56"/>
      <c r="I2" s="57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</row>
    <row r="3" spans="1:20" ht="13.5" thickBot="1">
      <c r="A3" s="8" t="s">
        <v>11</v>
      </c>
      <c r="B3" s="101" t="s">
        <v>8</v>
      </c>
      <c r="C3" s="102"/>
      <c r="D3" s="9" t="s">
        <v>7</v>
      </c>
      <c r="E3" s="87">
        <v>43396</v>
      </c>
      <c r="F3" s="87"/>
      <c r="G3" s="10"/>
      <c r="H3" s="56"/>
      <c r="I3" s="58"/>
      <c r="J3" s="59"/>
      <c r="K3" s="60"/>
      <c r="L3" s="61"/>
      <c r="M3" s="56"/>
      <c r="N3" s="56"/>
      <c r="O3" s="56"/>
      <c r="P3" s="56"/>
      <c r="Q3" s="56"/>
      <c r="R3" s="56"/>
      <c r="S3" s="56"/>
      <c r="T3" s="56"/>
    </row>
    <row r="4" spans="1:20" ht="12.75">
      <c r="A4" s="1" t="s">
        <v>0</v>
      </c>
      <c r="B4" s="16"/>
      <c r="C4" s="16"/>
      <c r="D4" s="16"/>
      <c r="E4" s="56"/>
      <c r="F4" s="66"/>
      <c r="G4" s="69"/>
      <c r="H4" s="56"/>
      <c r="I4" s="62"/>
      <c r="J4" s="63"/>
      <c r="K4" s="63"/>
      <c r="L4" s="61"/>
      <c r="M4" s="56"/>
      <c r="N4" s="56"/>
      <c r="O4" s="56"/>
      <c r="P4" s="56"/>
      <c r="Q4" s="56"/>
      <c r="R4" s="56"/>
      <c r="S4" s="56"/>
      <c r="T4" s="56"/>
    </row>
    <row r="5" spans="1:20" ht="12.75">
      <c r="A5" s="1" t="s">
        <v>1</v>
      </c>
      <c r="B5" s="16"/>
      <c r="C5" s="16"/>
      <c r="D5" s="16"/>
      <c r="E5" s="56"/>
      <c r="F5" s="66"/>
      <c r="G5" s="69"/>
      <c r="H5" s="56"/>
      <c r="I5" s="64"/>
      <c r="J5" s="65"/>
      <c r="K5" s="65"/>
      <c r="L5" s="65"/>
      <c r="M5" s="56"/>
      <c r="N5" s="56"/>
      <c r="O5" s="56"/>
      <c r="P5" s="56"/>
      <c r="Q5" s="56"/>
      <c r="R5" s="56"/>
      <c r="S5" s="56"/>
      <c r="T5" s="56"/>
    </row>
    <row r="6" spans="1:20" ht="13.5" thickBot="1">
      <c r="A6" s="2" t="s">
        <v>2</v>
      </c>
      <c r="B6" s="17"/>
      <c r="C6" s="17"/>
      <c r="D6" s="17"/>
      <c r="E6" s="70"/>
      <c r="F6" s="70"/>
      <c r="G6" s="71"/>
      <c r="H6" s="66"/>
      <c r="I6" s="65"/>
      <c r="J6" s="65"/>
      <c r="K6" s="65"/>
      <c r="L6" s="65"/>
      <c r="M6" s="56"/>
      <c r="N6" s="56"/>
      <c r="O6" s="56"/>
      <c r="P6" s="56"/>
      <c r="Q6" s="56"/>
      <c r="R6" s="56"/>
      <c r="S6" s="56"/>
      <c r="T6" s="56"/>
    </row>
    <row r="7" spans="1:20" ht="18" customHeight="1" thickBot="1" thickTop="1">
      <c r="A7" s="18" t="s">
        <v>12</v>
      </c>
      <c r="B7" s="34" t="s">
        <v>25</v>
      </c>
      <c r="C7" s="34" t="s">
        <v>26</v>
      </c>
      <c r="D7" s="103" t="s">
        <v>13</v>
      </c>
      <c r="E7" s="104"/>
      <c r="F7" s="104"/>
      <c r="G7" s="105"/>
      <c r="H7" s="56"/>
      <c r="I7" s="67"/>
      <c r="J7" s="67"/>
      <c r="K7" s="67"/>
      <c r="L7" s="67"/>
      <c r="M7" s="56"/>
      <c r="N7" s="56"/>
      <c r="O7" s="56"/>
      <c r="P7" s="56"/>
      <c r="Q7" s="56"/>
      <c r="R7" s="56"/>
      <c r="S7" s="56"/>
      <c r="T7" s="56"/>
    </row>
    <row r="8" spans="1:20" ht="27" customHeight="1" thickBot="1">
      <c r="A8" s="40" t="s">
        <v>33</v>
      </c>
      <c r="B8" s="33">
        <v>0</v>
      </c>
      <c r="C8" s="55">
        <v>0</v>
      </c>
      <c r="D8" s="81" t="s">
        <v>28</v>
      </c>
      <c r="E8" s="82"/>
      <c r="F8" s="82"/>
      <c r="G8" s="83"/>
      <c r="H8" s="56"/>
      <c r="I8" s="68"/>
      <c r="J8" s="68"/>
      <c r="K8" s="68"/>
      <c r="L8" s="68"/>
      <c r="M8" s="56"/>
      <c r="N8" s="56"/>
      <c r="O8" s="56"/>
      <c r="P8" s="56"/>
      <c r="Q8" s="56"/>
      <c r="R8" s="56"/>
      <c r="S8" s="56"/>
      <c r="T8" s="56"/>
    </row>
    <row r="9" spans="1:20" ht="26.25" thickBot="1">
      <c r="A9" s="41" t="s">
        <v>34</v>
      </c>
      <c r="B9" s="35">
        <v>0</v>
      </c>
      <c r="C9" s="26"/>
      <c r="D9" s="84"/>
      <c r="E9" s="85"/>
      <c r="F9" s="85"/>
      <c r="G9" s="86"/>
      <c r="H9" s="56"/>
      <c r="I9" s="66"/>
      <c r="J9" s="66"/>
      <c r="K9" s="66"/>
      <c r="L9" s="66"/>
      <c r="M9" s="56"/>
      <c r="N9" s="56"/>
      <c r="O9" s="56"/>
      <c r="P9" s="56"/>
      <c r="Q9" s="56"/>
      <c r="R9" s="56"/>
      <c r="S9" s="56"/>
      <c r="T9" s="56"/>
    </row>
    <row r="10" spans="1:20" ht="26.25" thickBot="1">
      <c r="A10" s="40" t="s">
        <v>35</v>
      </c>
      <c r="B10" s="33">
        <v>0</v>
      </c>
      <c r="C10" s="55">
        <v>0</v>
      </c>
      <c r="D10" s="84"/>
      <c r="E10" s="85"/>
      <c r="F10" s="85"/>
      <c r="G10" s="86"/>
      <c r="H10" s="56"/>
      <c r="I10" s="66"/>
      <c r="J10" s="66"/>
      <c r="K10" s="66"/>
      <c r="L10" s="66"/>
      <c r="M10" s="56"/>
      <c r="N10" s="56"/>
      <c r="O10" s="56"/>
      <c r="P10" s="56"/>
      <c r="Q10" s="56"/>
      <c r="R10" s="56"/>
      <c r="S10" s="56"/>
      <c r="T10" s="56"/>
    </row>
    <row r="11" spans="1:20" ht="30" customHeight="1" thickBot="1">
      <c r="A11" s="41" t="s">
        <v>36</v>
      </c>
      <c r="B11" s="35">
        <v>0</v>
      </c>
      <c r="C11" s="26"/>
      <c r="D11" s="84"/>
      <c r="E11" s="85"/>
      <c r="F11" s="85"/>
      <c r="G11" s="86"/>
      <c r="H11" s="56"/>
      <c r="I11" s="66"/>
      <c r="J11" s="66"/>
      <c r="K11" s="66"/>
      <c r="L11" s="66"/>
      <c r="M11" s="56"/>
      <c r="N11" s="56"/>
      <c r="O11" s="56"/>
      <c r="P11" s="56"/>
      <c r="Q11" s="56"/>
      <c r="R11" s="56"/>
      <c r="S11" s="56"/>
      <c r="T11" s="56"/>
    </row>
    <row r="12" spans="1:20" ht="13.5" customHeight="1">
      <c r="A12" s="91" t="s">
        <v>14</v>
      </c>
      <c r="B12" s="91" t="s">
        <v>3</v>
      </c>
      <c r="C12" s="96" t="s">
        <v>29</v>
      </c>
      <c r="D12" s="91" t="s">
        <v>4</v>
      </c>
      <c r="E12" s="106" t="s">
        <v>5</v>
      </c>
      <c r="F12" s="96" t="s">
        <v>32</v>
      </c>
      <c r="G12" s="91" t="s">
        <v>4</v>
      </c>
      <c r="H12" s="106" t="s">
        <v>5</v>
      </c>
      <c r="I12" s="91" t="s">
        <v>30</v>
      </c>
      <c r="J12" s="106" t="s">
        <v>31</v>
      </c>
      <c r="K12" s="72"/>
      <c r="L12" s="72"/>
      <c r="M12" s="56"/>
      <c r="N12" s="56"/>
      <c r="O12" s="56"/>
      <c r="P12" s="56"/>
      <c r="Q12" s="56"/>
      <c r="R12" s="56"/>
      <c r="S12" s="56"/>
      <c r="T12" s="56"/>
    </row>
    <row r="13" spans="1:20" ht="13.5" customHeight="1">
      <c r="A13" s="92"/>
      <c r="B13" s="94"/>
      <c r="C13" s="97"/>
      <c r="D13" s="99"/>
      <c r="E13" s="107"/>
      <c r="F13" s="97"/>
      <c r="G13" s="99"/>
      <c r="H13" s="107"/>
      <c r="I13" s="99"/>
      <c r="J13" s="107"/>
      <c r="K13" s="118"/>
      <c r="L13" s="118"/>
      <c r="M13" s="56"/>
      <c r="N13" s="56"/>
      <c r="O13" s="56"/>
      <c r="P13" s="56"/>
      <c r="Q13" s="56"/>
      <c r="R13" s="56"/>
      <c r="S13" s="56"/>
      <c r="T13" s="56"/>
    </row>
    <row r="14" spans="1:20" ht="21.75" customHeight="1" thickBot="1">
      <c r="A14" s="93"/>
      <c r="B14" s="95"/>
      <c r="C14" s="98"/>
      <c r="D14" s="100"/>
      <c r="E14" s="108"/>
      <c r="F14" s="98"/>
      <c r="G14" s="100"/>
      <c r="H14" s="108"/>
      <c r="I14" s="100"/>
      <c r="J14" s="108"/>
      <c r="K14" s="119"/>
      <c r="L14" s="119"/>
      <c r="M14" s="56"/>
      <c r="N14" s="56"/>
      <c r="O14" s="56"/>
      <c r="P14" s="56"/>
      <c r="Q14" s="56"/>
      <c r="R14" s="56"/>
      <c r="S14" s="56"/>
      <c r="T14" s="56"/>
    </row>
    <row r="15" spans="1:20" ht="12" customHeight="1">
      <c r="A15" s="27" t="s">
        <v>23</v>
      </c>
      <c r="B15" s="3">
        <v>75070</v>
      </c>
      <c r="C15" s="31">
        <v>0.0005869565217391305</v>
      </c>
      <c r="D15" s="32">
        <f aca="true" t="shared" si="0" ref="D15:D24">((100-$B$9)/100)*$B$8*C15</f>
        <v>0</v>
      </c>
      <c r="E15" s="30">
        <f aca="true" t="shared" si="1" ref="E15:E24">((100-$B$9)/100)*$C$8*C15</f>
        <v>0</v>
      </c>
      <c r="F15" s="42">
        <v>4E-05</v>
      </c>
      <c r="G15" s="44">
        <f>((100-$B$11)/100)*$B$10*F15</f>
        <v>0</v>
      </c>
      <c r="H15" s="45">
        <f>((100-$B$11)/100)*$C$10*F15</f>
        <v>0</v>
      </c>
      <c r="I15" s="48">
        <f>D15+G15</f>
        <v>0</v>
      </c>
      <c r="J15" s="49">
        <f>E15+H15</f>
        <v>0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 ht="12" customHeight="1">
      <c r="A16" s="37" t="s">
        <v>18</v>
      </c>
      <c r="B16" s="3">
        <v>71432</v>
      </c>
      <c r="C16" s="21">
        <v>3.411E-08</v>
      </c>
      <c r="D16" s="22">
        <f t="shared" si="0"/>
        <v>0</v>
      </c>
      <c r="E16" s="28">
        <f t="shared" si="1"/>
        <v>0</v>
      </c>
      <c r="F16" s="42">
        <v>1.7E-10</v>
      </c>
      <c r="G16" s="44">
        <f aca="true" t="shared" si="2" ref="G16:G24">((100-$B$11)/100)*$B$10*F16</f>
        <v>0</v>
      </c>
      <c r="H16" s="45">
        <f aca="true" t="shared" si="3" ref="H16:H24">((100-$B$11)/100)*$C$10*F16</f>
        <v>0</v>
      </c>
      <c r="I16" s="50">
        <f aca="true" t="shared" si="4" ref="I16:I24">D16+G16</f>
        <v>0</v>
      </c>
      <c r="J16" s="51">
        <f aca="true" t="shared" si="5" ref="J16:J24">E16+H16</f>
        <v>0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ht="12" customHeight="1">
      <c r="A17" s="37" t="s">
        <v>19</v>
      </c>
      <c r="B17" s="3">
        <v>100414</v>
      </c>
      <c r="C17" s="36">
        <v>0</v>
      </c>
      <c r="D17" s="22">
        <f t="shared" si="0"/>
        <v>0</v>
      </c>
      <c r="E17" s="28">
        <f t="shared" si="1"/>
        <v>0</v>
      </c>
      <c r="F17" s="42">
        <v>1.0433333333333332E-09</v>
      </c>
      <c r="G17" s="44">
        <f t="shared" si="2"/>
        <v>0</v>
      </c>
      <c r="H17" s="45">
        <f t="shared" si="3"/>
        <v>0</v>
      </c>
      <c r="I17" s="50">
        <f t="shared" si="4"/>
        <v>0</v>
      </c>
      <c r="J17" s="51">
        <f t="shared" si="5"/>
        <v>0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ht="12" customHeight="1">
      <c r="A18" s="4" t="s">
        <v>24</v>
      </c>
      <c r="B18" s="3">
        <v>7783064</v>
      </c>
      <c r="C18" s="23">
        <v>0.00036956521739130437</v>
      </c>
      <c r="D18" s="22">
        <f t="shared" si="0"/>
        <v>0</v>
      </c>
      <c r="E18" s="28">
        <f t="shared" si="1"/>
        <v>0</v>
      </c>
      <c r="F18" s="42">
        <v>0.0007777777777777777</v>
      </c>
      <c r="G18" s="44">
        <f t="shared" si="2"/>
        <v>0</v>
      </c>
      <c r="H18" s="45">
        <f t="shared" si="3"/>
        <v>0</v>
      </c>
      <c r="I18" s="50">
        <f t="shared" si="4"/>
        <v>0</v>
      </c>
      <c r="J18" s="51">
        <f t="shared" si="5"/>
        <v>0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ht="12" customHeight="1">
      <c r="A19" s="4" t="s">
        <v>22</v>
      </c>
      <c r="B19" s="3">
        <v>67561</v>
      </c>
      <c r="C19" s="23">
        <v>0.0005434782608695652</v>
      </c>
      <c r="D19" s="22">
        <f t="shared" si="0"/>
        <v>0</v>
      </c>
      <c r="E19" s="28">
        <f t="shared" si="1"/>
        <v>0</v>
      </c>
      <c r="F19" s="42">
        <v>0.00035555555555555557</v>
      </c>
      <c r="G19" s="44">
        <f t="shared" si="2"/>
        <v>0</v>
      </c>
      <c r="H19" s="45">
        <f t="shared" si="3"/>
        <v>0</v>
      </c>
      <c r="I19" s="50">
        <f t="shared" si="4"/>
        <v>0</v>
      </c>
      <c r="J19" s="51">
        <f t="shared" si="5"/>
        <v>0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ht="12" customHeight="1">
      <c r="A20" s="38" t="s">
        <v>37</v>
      </c>
      <c r="B20" s="39">
        <v>71363</v>
      </c>
      <c r="C20" s="23">
        <v>1.1956521739130435E-05</v>
      </c>
      <c r="D20" s="22">
        <f t="shared" si="0"/>
        <v>0</v>
      </c>
      <c r="E20" s="28">
        <f t="shared" si="1"/>
        <v>0</v>
      </c>
      <c r="F20" s="54">
        <v>0</v>
      </c>
      <c r="G20" s="44">
        <f t="shared" si="2"/>
        <v>0</v>
      </c>
      <c r="H20" s="45">
        <f t="shared" si="3"/>
        <v>0</v>
      </c>
      <c r="I20" s="50">
        <f t="shared" si="4"/>
        <v>0</v>
      </c>
      <c r="J20" s="51">
        <f t="shared" si="5"/>
        <v>0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12" customHeight="1">
      <c r="A21" s="4" t="s">
        <v>21</v>
      </c>
      <c r="B21" s="3">
        <v>91203</v>
      </c>
      <c r="C21" s="23">
        <v>5E-10</v>
      </c>
      <c r="D21" s="22">
        <f t="shared" si="0"/>
        <v>0</v>
      </c>
      <c r="E21" s="28">
        <f t="shared" si="1"/>
        <v>0</v>
      </c>
      <c r="F21" s="42">
        <v>6.2E-10</v>
      </c>
      <c r="G21" s="44">
        <f t="shared" si="2"/>
        <v>0</v>
      </c>
      <c r="H21" s="45">
        <f t="shared" si="3"/>
        <v>0</v>
      </c>
      <c r="I21" s="50">
        <f t="shared" si="4"/>
        <v>0</v>
      </c>
      <c r="J21" s="51">
        <f t="shared" si="5"/>
        <v>0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20" ht="12" customHeight="1">
      <c r="A22" s="38" t="s">
        <v>38</v>
      </c>
      <c r="B22" s="39">
        <v>78922</v>
      </c>
      <c r="C22" s="23">
        <v>9.782608695652175E-06</v>
      </c>
      <c r="D22" s="22">
        <f t="shared" si="0"/>
        <v>0</v>
      </c>
      <c r="E22" s="28">
        <f t="shared" si="1"/>
        <v>0</v>
      </c>
      <c r="F22" s="54">
        <v>0</v>
      </c>
      <c r="G22" s="44">
        <f t="shared" si="2"/>
        <v>0</v>
      </c>
      <c r="H22" s="45">
        <f t="shared" si="3"/>
        <v>0</v>
      </c>
      <c r="I22" s="50">
        <f t="shared" si="4"/>
        <v>0</v>
      </c>
      <c r="J22" s="51">
        <f t="shared" si="5"/>
        <v>0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0" ht="12" customHeight="1">
      <c r="A23" s="37" t="s">
        <v>17</v>
      </c>
      <c r="B23" s="3">
        <v>108883</v>
      </c>
      <c r="C23" s="23">
        <v>3.16875E-08</v>
      </c>
      <c r="D23" s="22">
        <f t="shared" si="0"/>
        <v>0</v>
      </c>
      <c r="E23" s="28">
        <f t="shared" si="1"/>
        <v>0</v>
      </c>
      <c r="F23" s="42">
        <v>1.351E-08</v>
      </c>
      <c r="G23" s="44">
        <f t="shared" si="2"/>
        <v>0</v>
      </c>
      <c r="H23" s="45">
        <f t="shared" si="3"/>
        <v>0</v>
      </c>
      <c r="I23" s="50">
        <f t="shared" si="4"/>
        <v>0</v>
      </c>
      <c r="J23" s="51">
        <f t="shared" si="5"/>
        <v>0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12" customHeight="1" thickBot="1">
      <c r="A24" s="5" t="s">
        <v>20</v>
      </c>
      <c r="B24" s="6">
        <v>1330207</v>
      </c>
      <c r="C24" s="24">
        <v>3.51425E-08</v>
      </c>
      <c r="D24" s="25">
        <f t="shared" si="0"/>
        <v>0</v>
      </c>
      <c r="E24" s="29">
        <f t="shared" si="1"/>
        <v>0</v>
      </c>
      <c r="F24" s="43">
        <v>5.636666666666667E-09</v>
      </c>
      <c r="G24" s="46">
        <f t="shared" si="2"/>
        <v>0</v>
      </c>
      <c r="H24" s="47">
        <f t="shared" si="3"/>
        <v>0</v>
      </c>
      <c r="I24" s="52">
        <f t="shared" si="4"/>
        <v>0</v>
      </c>
      <c r="J24" s="53">
        <f t="shared" si="5"/>
        <v>0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ht="12.75">
      <c r="A25" s="73"/>
      <c r="B25" s="74"/>
      <c r="C25" s="75"/>
      <c r="D25" s="75"/>
      <c r="E25" s="75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0" ht="12.75">
      <c r="A26" s="11" t="s">
        <v>9</v>
      </c>
      <c r="B26" s="12"/>
      <c r="C26" s="13"/>
      <c r="D26" s="13"/>
      <c r="E26" s="13"/>
      <c r="F26" s="13"/>
      <c r="G26" s="13"/>
      <c r="H26" s="14"/>
      <c r="I26" s="14"/>
      <c r="J26" s="14"/>
      <c r="K26" s="15"/>
      <c r="L26" s="56"/>
      <c r="M26" s="56"/>
      <c r="N26" s="56"/>
      <c r="O26" s="56"/>
      <c r="P26" s="56"/>
      <c r="Q26" s="56"/>
      <c r="R26" s="56"/>
      <c r="S26" s="56"/>
      <c r="T26" s="56"/>
    </row>
    <row r="27" spans="1:20" ht="25.5" customHeight="1">
      <c r="A27" s="112" t="s">
        <v>27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4"/>
      <c r="L27" s="56"/>
      <c r="M27" s="56"/>
      <c r="N27" s="56"/>
      <c r="O27" s="56"/>
      <c r="P27" s="56"/>
      <c r="Q27" s="56"/>
      <c r="R27" s="56"/>
      <c r="S27" s="56"/>
      <c r="T27" s="56"/>
    </row>
    <row r="28" spans="1:20" ht="24.75" customHeight="1">
      <c r="A28" s="115" t="s">
        <v>16</v>
      </c>
      <c r="B28" s="116"/>
      <c r="C28" s="116"/>
      <c r="D28" s="116"/>
      <c r="E28" s="116"/>
      <c r="F28" s="116"/>
      <c r="G28" s="116"/>
      <c r="H28" s="116"/>
      <c r="I28" s="117"/>
      <c r="J28" s="76"/>
      <c r="K28" s="76"/>
      <c r="L28" s="56"/>
      <c r="M28" s="56"/>
      <c r="N28" s="56"/>
      <c r="O28" s="56"/>
      <c r="P28" s="56"/>
      <c r="Q28" s="56"/>
      <c r="R28" s="56"/>
      <c r="S28" s="56"/>
      <c r="T28" s="56"/>
    </row>
    <row r="29" spans="1:20" ht="12.75">
      <c r="A29" s="109" t="s">
        <v>40</v>
      </c>
      <c r="B29" s="110"/>
      <c r="C29" s="110"/>
      <c r="D29" s="110"/>
      <c r="E29" s="110"/>
      <c r="F29" s="110"/>
      <c r="G29" s="110"/>
      <c r="H29" s="110"/>
      <c r="I29" s="111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2.75">
      <c r="A30" s="56"/>
      <c r="B30" s="77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ht="12.75">
      <c r="A31" s="56"/>
      <c r="B31" s="77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12.75">
      <c r="A32" s="56"/>
      <c r="B32" s="77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12.75">
      <c r="A33" s="56"/>
      <c r="B33" s="77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</sheetData>
  <sheetProtection/>
  <mergeCells count="21">
    <mergeCell ref="A29:I29"/>
    <mergeCell ref="A27:K27"/>
    <mergeCell ref="A28:I28"/>
    <mergeCell ref="K13:K14"/>
    <mergeCell ref="L13:L14"/>
    <mergeCell ref="E12:E14"/>
    <mergeCell ref="F12:F14"/>
    <mergeCell ref="G12:G14"/>
    <mergeCell ref="H12:H14"/>
    <mergeCell ref="J12:J14"/>
    <mergeCell ref="I12:I14"/>
    <mergeCell ref="B2:G2"/>
    <mergeCell ref="D8:G11"/>
    <mergeCell ref="E3:F3"/>
    <mergeCell ref="B1:G1"/>
    <mergeCell ref="A12:A14"/>
    <mergeCell ref="B12:B14"/>
    <mergeCell ref="C12:C14"/>
    <mergeCell ref="D12:D14"/>
    <mergeCell ref="B3:C3"/>
    <mergeCell ref="D7:G7"/>
  </mergeCells>
  <printOptions gridLines="1"/>
  <pageMargins left="0.75" right="0.75" top="1" bottom="1" header="0.5" footer="0.5"/>
  <pageSetup blackAndWhite="1"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2011-02-24T17:50:06Z</cp:lastPrinted>
  <dcterms:created xsi:type="dcterms:W3CDTF">2009-10-30T20:24:14Z</dcterms:created>
  <dcterms:modified xsi:type="dcterms:W3CDTF">2018-10-23T15:13:34Z</dcterms:modified>
  <cp:category/>
  <cp:version/>
  <cp:contentType/>
  <cp:contentStatus/>
</cp:coreProperties>
</file>