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995" tabRatio="740" activeTab="0"/>
  </bookViews>
  <sheets>
    <sheet name="Metal Mining PM10 based" sheetId="1" r:id="rId1"/>
    <sheet name="Mineral PM10 based " sheetId="2" r:id="rId2"/>
  </sheets>
  <definedNames/>
  <calcPr fullCalcOnLoad="1"/>
</workbook>
</file>

<file path=xl/sharedStrings.xml><?xml version="1.0" encoding="utf-8"?>
<sst xmlns="http://schemas.openxmlformats.org/spreadsheetml/2006/main" count="94" uniqueCount="51">
  <si>
    <t>Aluminum</t>
  </si>
  <si>
    <t>Antimony</t>
  </si>
  <si>
    <t>Arsenic</t>
  </si>
  <si>
    <t>Barium</t>
  </si>
  <si>
    <t>Cadmium</t>
  </si>
  <si>
    <t>Chromium</t>
  </si>
  <si>
    <t>Copper</t>
  </si>
  <si>
    <t>Lead</t>
  </si>
  <si>
    <t>Manganese</t>
  </si>
  <si>
    <t>Mercury</t>
  </si>
  <si>
    <t>Nickel</t>
  </si>
  <si>
    <t>Phosphorus</t>
  </si>
  <si>
    <t>Selenium</t>
  </si>
  <si>
    <t>Silver</t>
  </si>
  <si>
    <t>Vanadium</t>
  </si>
  <si>
    <t>Zinc</t>
  </si>
  <si>
    <t>Cobalt</t>
  </si>
  <si>
    <t>Sulfate</t>
  </si>
  <si>
    <t>Beryllium</t>
  </si>
  <si>
    <t>CAS#</t>
  </si>
  <si>
    <t>Name</t>
  </si>
  <si>
    <t>Applicability</t>
  </si>
  <si>
    <t>Author or updater</t>
  </si>
  <si>
    <t>Matthew Cegielski</t>
  </si>
  <si>
    <t>Last Update</t>
  </si>
  <si>
    <t>Facility:</t>
  </si>
  <si>
    <t>ID#:</t>
  </si>
  <si>
    <t>Project #:</t>
  </si>
  <si>
    <t>Inputs</t>
  </si>
  <si>
    <t xml:space="preserve">Formula </t>
  </si>
  <si>
    <t>Process Rate</t>
  </si>
  <si>
    <t>Substances</t>
  </si>
  <si>
    <t>LB/HR</t>
  </si>
  <si>
    <t>LB/YR</t>
  </si>
  <si>
    <t>Hexavalent Chromium**</t>
  </si>
  <si>
    <t>References:</t>
  </si>
  <si>
    <t xml:space="preserve"> **5% of Chromium considered Hexavalent Chromium (District Policy).</t>
  </si>
  <si>
    <t>Compounds tested for but not detected</t>
  </si>
  <si>
    <r>
      <t>PM</t>
    </r>
    <r>
      <rPr>
        <b/>
        <vertAlign val="subscript"/>
        <sz val="14"/>
        <rFont val="Arial"/>
        <family val="2"/>
      </rPr>
      <t>10</t>
    </r>
    <r>
      <rPr>
        <b/>
        <sz val="14"/>
        <rFont val="Arial"/>
        <family val="2"/>
      </rPr>
      <t xml:space="preserve"> based Emissions from Mineral Operations generating Dust </t>
    </r>
  </si>
  <si>
    <r>
      <t>Emissions are calculated by the multiplication of  PM</t>
    </r>
    <r>
      <rPr>
        <vertAlign val="subscript"/>
        <sz val="10"/>
        <rFont val="Arial"/>
        <family val="2"/>
      </rPr>
      <t>10</t>
    </r>
    <r>
      <rPr>
        <sz val="10"/>
        <color indexed="8"/>
        <rFont val="Arial"/>
        <family val="2"/>
      </rPr>
      <t xml:space="preserve"> Rates and Emission Factors. </t>
    </r>
  </si>
  <si>
    <r>
      <t>PM</t>
    </r>
    <r>
      <rPr>
        <vertAlign val="subscript"/>
        <sz val="10"/>
        <rFont val="Arial"/>
        <family val="2"/>
      </rPr>
      <t>10</t>
    </r>
    <r>
      <rPr>
        <sz val="10"/>
        <color indexed="8"/>
        <rFont val="Arial"/>
        <family val="2"/>
      </rPr>
      <t xml:space="preserve"> Rate lb/hr</t>
    </r>
  </si>
  <si>
    <r>
      <t>PM</t>
    </r>
    <r>
      <rPr>
        <vertAlign val="subscript"/>
        <sz val="10"/>
        <rFont val="Arial"/>
        <family val="2"/>
      </rPr>
      <t>10</t>
    </r>
    <r>
      <rPr>
        <sz val="10"/>
        <color indexed="8"/>
        <rFont val="Arial"/>
        <family val="2"/>
      </rPr>
      <t xml:space="preserve"> Rate lb/yr</t>
    </r>
  </si>
  <si>
    <r>
      <t>Emission Factors  Mineral PM</t>
    </r>
    <r>
      <rPr>
        <b/>
        <vertAlign val="subscript"/>
        <sz val="10"/>
        <rFont val="Arial"/>
        <family val="2"/>
      </rPr>
      <t>10</t>
    </r>
    <r>
      <rPr>
        <b/>
        <sz val="10"/>
        <rFont val="Arial"/>
        <family val="2"/>
      </rPr>
      <t xml:space="preserve"> Dust*</t>
    </r>
  </si>
  <si>
    <r>
      <t>Emission Factors  Metal Mining PM</t>
    </r>
    <r>
      <rPr>
        <b/>
        <vertAlign val="subscript"/>
        <sz val="10"/>
        <rFont val="Arial"/>
        <family val="2"/>
      </rPr>
      <t>10</t>
    </r>
    <r>
      <rPr>
        <b/>
        <sz val="10"/>
        <rFont val="Arial"/>
        <family val="2"/>
      </rPr>
      <t xml:space="preserve"> Dust*</t>
    </r>
  </si>
  <si>
    <r>
      <t xml:space="preserve">* Emission factors are derived from a 1989 dust profile (#9001310), from </t>
    </r>
    <r>
      <rPr>
        <i/>
        <sz val="10"/>
        <rFont val="Arial"/>
        <family val="2"/>
      </rPr>
      <t>EPA Speciate 3.2</t>
    </r>
    <r>
      <rPr>
        <sz val="10"/>
        <rFont val="Arial"/>
        <family val="2"/>
      </rPr>
      <t>, test data from a 1987 Radian Corporation Engineering Judgement by Shareef, G. S. Average profile developed from original profiles representing the source category group 305xxxxx.</t>
    </r>
  </si>
  <si>
    <r>
      <t>PM</t>
    </r>
    <r>
      <rPr>
        <b/>
        <vertAlign val="subscript"/>
        <sz val="14"/>
        <rFont val="Arial"/>
        <family val="2"/>
      </rPr>
      <t>10</t>
    </r>
    <r>
      <rPr>
        <b/>
        <sz val="14"/>
        <rFont val="Arial"/>
        <family val="2"/>
      </rPr>
      <t xml:space="preserve"> based Emissions from Metal Mining Operations generating Dust </t>
    </r>
  </si>
  <si>
    <r>
      <t xml:space="preserve">* Emission factors are derived from a 1989 dust profile (#9000610), from </t>
    </r>
    <r>
      <rPr>
        <i/>
        <sz val="10"/>
        <rFont val="Arial"/>
        <family val="2"/>
      </rPr>
      <t>EPA Speciate 3.2</t>
    </r>
    <r>
      <rPr>
        <sz val="10"/>
        <rFont val="Arial"/>
        <family val="2"/>
      </rPr>
      <t>, test data from a 1987 Radian Corporation Engineering Judgement by Shareef, G. S. Average profile developed from original profiles representing the source category group 303024xx.</t>
    </r>
  </si>
  <si>
    <r>
      <t>Use this spreadsheet when the emissions are from an Metal Mining PM</t>
    </r>
    <r>
      <rPr>
        <vertAlign val="subscript"/>
        <sz val="10"/>
        <rFont val="Arial"/>
        <family val="2"/>
      </rPr>
      <t>10</t>
    </r>
    <r>
      <rPr>
        <sz val="10"/>
        <color indexed="8"/>
        <rFont val="Arial"/>
        <family val="2"/>
      </rPr>
      <t xml:space="preserve"> sources and the PM</t>
    </r>
    <r>
      <rPr>
        <vertAlign val="subscript"/>
        <sz val="10"/>
        <rFont val="Arial"/>
        <family val="2"/>
      </rPr>
      <t>10</t>
    </r>
    <r>
      <rPr>
        <sz val="10"/>
        <color indexed="8"/>
        <rFont val="Arial"/>
        <family val="2"/>
      </rPr>
      <t xml:space="preserve"> rates are known (e.g. Metal Ore Processing, Metal Mining). Entries required in yellow areas, output in gray areas.</t>
    </r>
  </si>
  <si>
    <t>Pollutants required for toxic reporting: Current as of update date.</t>
  </si>
  <si>
    <t>Pollutants required for toxic reporting. Current as of update date.</t>
  </si>
  <si>
    <r>
      <t>Use this spreadsheet when the emissions are from an Mineral product PM</t>
    </r>
    <r>
      <rPr>
        <vertAlign val="subscript"/>
        <sz val="10"/>
        <rFont val="Arial"/>
        <family val="2"/>
      </rPr>
      <t>10</t>
    </r>
    <r>
      <rPr>
        <sz val="10"/>
        <color indexed="8"/>
        <rFont val="Arial"/>
        <family val="2"/>
      </rPr>
      <t xml:space="preserve"> sources and the PM</t>
    </r>
    <r>
      <rPr>
        <vertAlign val="subscript"/>
        <sz val="10"/>
        <rFont val="Arial"/>
        <family val="2"/>
      </rPr>
      <t>10</t>
    </r>
    <r>
      <rPr>
        <sz val="10"/>
        <color indexed="8"/>
        <rFont val="Arial"/>
        <family val="2"/>
      </rPr>
      <t xml:space="preserve"> rates are known (e.g. Mineral Processing Plants, Mineral Mining). Entries required in yellow areas, output in gray areas.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</si>
</sst>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</numFmts>
  <fonts count="46">
    <font>
      <sz val="12"/>
      <color theme="1"/>
      <name val="Arial"/>
      <family val="2"/>
    </font>
    <font>
      <sz val="12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vertAlign val="subscript"/>
      <sz val="14"/>
      <name val="Arial"/>
      <family val="2"/>
    </font>
    <font>
      <b/>
      <sz val="10"/>
      <name val="Arial"/>
      <family val="2"/>
    </font>
    <font>
      <vertAlign val="subscript"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vertAlign val="subscript"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8"/>
      <color theme="3"/>
      <name val="Calibri Light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70C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double"/>
    </border>
    <border>
      <left/>
      <right/>
      <top/>
      <bottom style="double"/>
    </border>
    <border>
      <left/>
      <right style="medium"/>
      <top/>
      <bottom style="double"/>
    </border>
    <border>
      <left style="medium"/>
      <right style="medium"/>
      <top style="double"/>
      <bottom style="medium"/>
    </border>
    <border>
      <left style="medium"/>
      <right style="medium"/>
      <top style="medium"/>
      <bottom style="medium"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double"/>
      <bottom/>
    </border>
    <border>
      <left/>
      <right/>
      <top style="double"/>
      <bottom/>
    </border>
    <border>
      <left/>
      <right style="medium"/>
      <top style="double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8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19" fillId="0" borderId="0" xfId="55" applyFont="1">
      <alignment/>
      <protection/>
    </xf>
    <xf numFmtId="0" fontId="18" fillId="0" borderId="0" xfId="55">
      <alignment/>
      <protection/>
    </xf>
    <xf numFmtId="0" fontId="21" fillId="0" borderId="10" xfId="55" applyFont="1" applyBorder="1" applyAlignment="1">
      <alignment horizontal="center" vertical="center"/>
      <protection/>
    </xf>
    <xf numFmtId="0" fontId="23" fillId="0" borderId="10" xfId="55" applyFont="1" applyBorder="1">
      <alignment/>
      <protection/>
    </xf>
    <xf numFmtId="0" fontId="23" fillId="0" borderId="11" xfId="55" applyFont="1" applyBorder="1">
      <alignment/>
      <protection/>
    </xf>
    <xf numFmtId="0" fontId="18" fillId="0" borderId="12" xfId="55" applyBorder="1">
      <alignment/>
      <protection/>
    </xf>
    <xf numFmtId="0" fontId="21" fillId="0" borderId="13" xfId="55" applyFont="1" applyBorder="1">
      <alignment/>
      <protection/>
    </xf>
    <xf numFmtId="0" fontId="18" fillId="33" borderId="0" xfId="55" applyFill="1" applyBorder="1">
      <alignment/>
      <protection/>
    </xf>
    <xf numFmtId="0" fontId="18" fillId="0" borderId="0" xfId="55" applyBorder="1">
      <alignment/>
      <protection/>
    </xf>
    <xf numFmtId="0" fontId="18" fillId="0" borderId="14" xfId="55" applyBorder="1">
      <alignment/>
      <protection/>
    </xf>
    <xf numFmtId="0" fontId="21" fillId="0" borderId="15" xfId="55" applyFont="1" applyBorder="1">
      <alignment/>
      <protection/>
    </xf>
    <xf numFmtId="0" fontId="18" fillId="33" borderId="16" xfId="55" applyFill="1" applyBorder="1">
      <alignment/>
      <protection/>
    </xf>
    <xf numFmtId="0" fontId="18" fillId="0" borderId="16" xfId="55" applyBorder="1">
      <alignment/>
      <protection/>
    </xf>
    <xf numFmtId="0" fontId="18" fillId="0" borderId="17" xfId="55" applyBorder="1">
      <alignment/>
      <protection/>
    </xf>
    <xf numFmtId="0" fontId="21" fillId="0" borderId="18" xfId="55" applyFont="1" applyBorder="1">
      <alignment/>
      <protection/>
    </xf>
    <xf numFmtId="0" fontId="18" fillId="0" borderId="18" xfId="55" applyFont="1" applyBorder="1" applyAlignment="1">
      <alignment horizontal="center" wrapText="1"/>
      <protection/>
    </xf>
    <xf numFmtId="0" fontId="18" fillId="0" borderId="19" xfId="55" applyBorder="1" applyAlignment="1">
      <alignment wrapText="1"/>
      <protection/>
    </xf>
    <xf numFmtId="11" fontId="18" fillId="33" borderId="19" xfId="55" applyNumberFormat="1" applyFill="1" applyBorder="1" applyAlignment="1">
      <alignment horizontal="center"/>
      <protection/>
    </xf>
    <xf numFmtId="0" fontId="18" fillId="33" borderId="19" xfId="55" applyNumberFormat="1" applyFill="1" applyBorder="1" applyAlignment="1">
      <alignment horizontal="center"/>
      <protection/>
    </xf>
    <xf numFmtId="0" fontId="18" fillId="0" borderId="19" xfId="55" applyFill="1" applyBorder="1" applyAlignment="1">
      <alignment wrapText="1"/>
      <protection/>
    </xf>
    <xf numFmtId="11" fontId="18" fillId="0" borderId="19" xfId="55" applyNumberFormat="1" applyFill="1" applyBorder="1">
      <alignment/>
      <protection/>
    </xf>
    <xf numFmtId="0" fontId="18" fillId="0" borderId="19" xfId="55" applyNumberFormat="1" applyFill="1" applyBorder="1" applyAlignment="1">
      <alignment horizontal="center"/>
      <protection/>
    </xf>
    <xf numFmtId="0" fontId="21" fillId="0" borderId="0" xfId="55" applyFont="1" applyBorder="1" applyAlignment="1">
      <alignment horizontal="center"/>
      <protection/>
    </xf>
    <xf numFmtId="11" fontId="18" fillId="0" borderId="0" xfId="55" applyNumberFormat="1" applyFont="1" applyFill="1" applyBorder="1" applyAlignment="1">
      <alignment horizontal="center"/>
      <protection/>
    </xf>
    <xf numFmtId="11" fontId="18" fillId="34" borderId="0" xfId="55" applyNumberFormat="1" applyFont="1" applyFill="1" applyBorder="1" applyAlignment="1">
      <alignment horizontal="center"/>
      <protection/>
    </xf>
    <xf numFmtId="11" fontId="18" fillId="34" borderId="20" xfId="55" applyNumberFormat="1" applyFont="1" applyFill="1" applyBorder="1" applyAlignment="1">
      <alignment horizontal="center"/>
      <protection/>
    </xf>
    <xf numFmtId="0" fontId="21" fillId="0" borderId="0" xfId="55" applyFont="1">
      <alignment/>
      <protection/>
    </xf>
    <xf numFmtId="0" fontId="21" fillId="0" borderId="21" xfId="55" applyFont="1" applyBorder="1" applyAlignment="1">
      <alignment wrapText="1"/>
      <protection/>
    </xf>
    <xf numFmtId="0" fontId="21" fillId="0" borderId="22" xfId="55" applyFont="1" applyBorder="1" applyAlignment="1">
      <alignment horizontal="center" wrapText="1"/>
      <protection/>
    </xf>
    <xf numFmtId="11" fontId="18" fillId="0" borderId="22" xfId="55" applyNumberFormat="1" applyBorder="1">
      <alignment/>
      <protection/>
    </xf>
    <xf numFmtId="0" fontId="18" fillId="0" borderId="22" xfId="55" applyBorder="1">
      <alignment/>
      <protection/>
    </xf>
    <xf numFmtId="0" fontId="18" fillId="0" borderId="23" xfId="55" applyBorder="1">
      <alignment/>
      <protection/>
    </xf>
    <xf numFmtId="0" fontId="21" fillId="0" borderId="24" xfId="55" applyFont="1" applyBorder="1">
      <alignment/>
      <protection/>
    </xf>
    <xf numFmtId="0" fontId="18" fillId="0" borderId="25" xfId="55" applyBorder="1" applyAlignment="1">
      <alignment horizontal="center"/>
      <protection/>
    </xf>
    <xf numFmtId="0" fontId="18" fillId="0" borderId="26" xfId="55" applyBorder="1">
      <alignment/>
      <protection/>
    </xf>
    <xf numFmtId="0" fontId="18" fillId="35" borderId="27" xfId="55" applyFill="1" applyBorder="1" applyAlignment="1">
      <alignment horizontal="left" wrapText="1"/>
      <protection/>
    </xf>
    <xf numFmtId="0" fontId="18" fillId="36" borderId="28" xfId="55" applyNumberFormat="1" applyFill="1" applyBorder="1" quotePrefix="1">
      <alignment/>
      <protection/>
    </xf>
    <xf numFmtId="0" fontId="18" fillId="0" borderId="0" xfId="55" applyAlignment="1">
      <alignment horizontal="center"/>
      <protection/>
    </xf>
    <xf numFmtId="0" fontId="44" fillId="36" borderId="0" xfId="0" applyFont="1" applyFill="1" applyBorder="1" applyAlignment="1">
      <alignment horizontal="left"/>
    </xf>
    <xf numFmtId="0" fontId="44" fillId="36" borderId="0" xfId="0" applyFont="1" applyFill="1" applyBorder="1" applyAlignment="1">
      <alignment horizontal="center"/>
    </xf>
    <xf numFmtId="0" fontId="44" fillId="0" borderId="0" xfId="0" applyFont="1" applyBorder="1" applyAlignment="1">
      <alignment horizontal="left"/>
    </xf>
    <xf numFmtId="0" fontId="44" fillId="0" borderId="0" xfId="0" applyFont="1" applyBorder="1" applyAlignment="1">
      <alignment horizontal="center"/>
    </xf>
    <xf numFmtId="11" fontId="45" fillId="0" borderId="0" xfId="0" applyNumberFormat="1" applyFont="1" applyBorder="1" applyAlignment="1">
      <alignment horizontal="center"/>
    </xf>
    <xf numFmtId="0" fontId="44" fillId="0" borderId="0" xfId="0" applyFont="1" applyFill="1" applyBorder="1" applyAlignment="1">
      <alignment horizontal="left"/>
    </xf>
    <xf numFmtId="0" fontId="44" fillId="0" borderId="0" xfId="0" applyFont="1" applyFill="1" applyBorder="1" applyAlignment="1">
      <alignment horizontal="center"/>
    </xf>
    <xf numFmtId="0" fontId="44" fillId="36" borderId="29" xfId="0" applyFont="1" applyFill="1" applyBorder="1" applyAlignment="1">
      <alignment horizontal="left"/>
    </xf>
    <xf numFmtId="0" fontId="44" fillId="36" borderId="29" xfId="0" applyFont="1" applyFill="1" applyBorder="1" applyAlignment="1">
      <alignment horizontal="center"/>
    </xf>
    <xf numFmtId="11" fontId="45" fillId="0" borderId="29" xfId="0" applyNumberFormat="1" applyFont="1" applyBorder="1" applyAlignment="1">
      <alignment horizontal="center"/>
    </xf>
    <xf numFmtId="11" fontId="18" fillId="0" borderId="22" xfId="55" applyNumberFormat="1" applyFont="1" applyBorder="1" applyAlignment="1">
      <alignment horizontal="center"/>
      <protection/>
    </xf>
    <xf numFmtId="11" fontId="18" fillId="34" borderId="22" xfId="55" applyNumberFormat="1" applyFont="1" applyFill="1" applyBorder="1" applyAlignment="1">
      <alignment horizontal="center"/>
      <protection/>
    </xf>
    <xf numFmtId="11" fontId="18" fillId="34" borderId="23" xfId="55" applyNumberFormat="1" applyFont="1" applyFill="1" applyBorder="1" applyAlignment="1">
      <alignment horizontal="center"/>
      <protection/>
    </xf>
    <xf numFmtId="11" fontId="18" fillId="0" borderId="0" xfId="55" applyNumberFormat="1" applyFont="1" applyBorder="1" applyAlignment="1">
      <alignment horizontal="center"/>
      <protection/>
    </xf>
    <xf numFmtId="11" fontId="18" fillId="34" borderId="29" xfId="55" applyNumberFormat="1" applyFont="1" applyFill="1" applyBorder="1" applyAlignment="1">
      <alignment horizontal="center"/>
      <protection/>
    </xf>
    <xf numFmtId="11" fontId="18" fillId="34" borderId="28" xfId="55" applyNumberFormat="1" applyFont="1" applyFill="1" applyBorder="1" applyAlignment="1">
      <alignment horizontal="center"/>
      <protection/>
    </xf>
    <xf numFmtId="0" fontId="18" fillId="0" borderId="30" xfId="55" applyFont="1" applyBorder="1" applyAlignment="1">
      <alignment horizontal="center" vertical="center" wrapText="1"/>
      <protection/>
    </xf>
    <xf numFmtId="0" fontId="18" fillId="0" borderId="31" xfId="55" applyFont="1" applyBorder="1" applyAlignment="1">
      <alignment horizontal="center"/>
      <protection/>
    </xf>
    <xf numFmtId="0" fontId="18" fillId="0" borderId="32" xfId="55" applyFont="1" applyBorder="1" applyAlignment="1">
      <alignment horizontal="center"/>
      <protection/>
    </xf>
    <xf numFmtId="0" fontId="18" fillId="0" borderId="33" xfId="55" applyFont="1" applyBorder="1" applyAlignment="1">
      <alignment horizontal="center"/>
      <protection/>
    </xf>
    <xf numFmtId="0" fontId="18" fillId="0" borderId="34" xfId="55" applyFont="1" applyBorder="1" applyAlignment="1">
      <alignment horizontal="center"/>
      <protection/>
    </xf>
    <xf numFmtId="0" fontId="18" fillId="0" borderId="35" xfId="55" applyFont="1" applyBorder="1" applyAlignment="1">
      <alignment horizontal="center"/>
      <protection/>
    </xf>
    <xf numFmtId="0" fontId="19" fillId="0" borderId="34" xfId="55" applyFont="1" applyBorder="1" applyAlignment="1">
      <alignment horizontal="center" wrapText="1"/>
      <protection/>
    </xf>
    <xf numFmtId="0" fontId="19" fillId="0" borderId="34" xfId="55" applyFont="1" applyBorder="1" applyAlignment="1">
      <alignment wrapText="1"/>
      <protection/>
    </xf>
    <xf numFmtId="0" fontId="19" fillId="0" borderId="35" xfId="55" applyFont="1" applyBorder="1" applyAlignment="1">
      <alignment wrapText="1"/>
      <protection/>
    </xf>
    <xf numFmtId="0" fontId="18" fillId="0" borderId="11" xfId="55" applyFont="1" applyBorder="1" applyAlignment="1">
      <alignment vertical="center" wrapText="1"/>
      <protection/>
    </xf>
    <xf numFmtId="0" fontId="18" fillId="0" borderId="12" xfId="55" applyFont="1" applyBorder="1" applyAlignment="1">
      <alignment vertical="center" wrapText="1"/>
      <protection/>
    </xf>
    <xf numFmtId="0" fontId="18" fillId="35" borderId="11" xfId="55" applyFill="1" applyBorder="1" applyAlignment="1">
      <alignment horizontal="center"/>
      <protection/>
    </xf>
    <xf numFmtId="0" fontId="18" fillId="0" borderId="11" xfId="55" applyBorder="1" applyAlignment="1">
      <alignment/>
      <protection/>
    </xf>
    <xf numFmtId="164" fontId="18" fillId="35" borderId="11" xfId="55" applyNumberFormat="1" applyFill="1" applyBorder="1" applyAlignment="1">
      <alignment horizontal="center"/>
      <protection/>
    </xf>
    <xf numFmtId="0" fontId="19" fillId="0" borderId="36" xfId="55" applyFont="1" applyBorder="1" applyAlignment="1">
      <alignment horizontal="center" wrapText="1"/>
      <protection/>
    </xf>
    <xf numFmtId="0" fontId="24" fillId="0" borderId="37" xfId="55" applyFont="1" applyBorder="1" applyAlignment="1">
      <alignment horizontal="center"/>
      <protection/>
    </xf>
    <xf numFmtId="0" fontId="24" fillId="0" borderId="38" xfId="55" applyFont="1" applyBorder="1" applyAlignment="1">
      <alignment horizontal="center"/>
      <protection/>
    </xf>
    <xf numFmtId="0" fontId="18" fillId="35" borderId="25" xfId="55" applyFill="1" applyBorder="1" applyAlignment="1">
      <alignment vertical="center"/>
      <protection/>
    </xf>
    <xf numFmtId="0" fontId="18" fillId="35" borderId="26" xfId="55" applyFill="1" applyBorder="1" applyAlignment="1">
      <alignment vertical="center"/>
      <protection/>
    </xf>
    <xf numFmtId="0" fontId="18" fillId="0" borderId="24" xfId="55" applyFont="1" applyBorder="1" applyAlignment="1">
      <alignment wrapText="1"/>
      <protection/>
    </xf>
    <xf numFmtId="0" fontId="18" fillId="0" borderId="25" xfId="55" applyFont="1" applyBorder="1" applyAlignment="1">
      <alignment/>
      <protection/>
    </xf>
    <xf numFmtId="0" fontId="18" fillId="0" borderId="26" xfId="55" applyFont="1" applyBorder="1" applyAlignment="1">
      <alignment/>
      <protection/>
    </xf>
    <xf numFmtId="0" fontId="21" fillId="0" borderId="39" xfId="55" applyFont="1" applyBorder="1" applyAlignment="1">
      <alignment horizontal="center" wrapText="1"/>
      <protection/>
    </xf>
    <xf numFmtId="0" fontId="18" fillId="0" borderId="39" xfId="55" applyBorder="1" applyAlignment="1">
      <alignment wrapText="1"/>
      <protection/>
    </xf>
    <xf numFmtId="0" fontId="18" fillId="0" borderId="40" xfId="55" applyBorder="1" applyAlignment="1">
      <alignment wrapText="1"/>
      <protection/>
    </xf>
    <xf numFmtId="0" fontId="18" fillId="0" borderId="39" xfId="55" applyBorder="1" applyAlignment="1">
      <alignment horizontal="center" wrapText="1"/>
      <protection/>
    </xf>
    <xf numFmtId="0" fontId="18" fillId="0" borderId="40" xfId="55" applyBorder="1" applyAlignment="1">
      <alignment horizontal="center" wrapText="1"/>
      <protection/>
    </xf>
    <xf numFmtId="0" fontId="21" fillId="0" borderId="41" xfId="55" applyFont="1" applyBorder="1" applyAlignment="1">
      <alignment horizontal="center" wrapText="1"/>
      <protection/>
    </xf>
    <xf numFmtId="0" fontId="21" fillId="0" borderId="42" xfId="55" applyFont="1" applyBorder="1" applyAlignment="1">
      <alignment horizontal="center" wrapText="1"/>
      <protection/>
    </xf>
    <xf numFmtId="0" fontId="21" fillId="0" borderId="40" xfId="55" applyFont="1" applyBorder="1" applyAlignment="1">
      <alignment horizontal="center" wrapText="1"/>
      <protection/>
    </xf>
    <xf numFmtId="0" fontId="21" fillId="0" borderId="42" xfId="55" applyFont="1" applyFill="1" applyBorder="1" applyAlignment="1">
      <alignment horizontal="center" wrapText="1"/>
      <protection/>
    </xf>
    <xf numFmtId="0" fontId="18" fillId="0" borderId="24" xfId="55" applyFont="1" applyBorder="1" applyAlignment="1">
      <alignment vertical="center" wrapText="1"/>
      <protection/>
    </xf>
    <xf numFmtId="0" fontId="18" fillId="0" borderId="25" xfId="55" applyFont="1" applyBorder="1" applyAlignment="1">
      <alignment vertical="center"/>
      <protection/>
    </xf>
    <xf numFmtId="0" fontId="18" fillId="0" borderId="26" xfId="55" applyFont="1" applyBorder="1" applyAlignment="1">
      <alignment vertical="center"/>
      <protection/>
    </xf>
    <xf numFmtId="0" fontId="18" fillId="37" borderId="0" xfId="55" applyFill="1">
      <alignment/>
      <protection/>
    </xf>
    <xf numFmtId="0" fontId="18" fillId="37" borderId="0" xfId="55" applyFill="1" applyBorder="1">
      <alignment/>
      <protection/>
    </xf>
    <xf numFmtId="0" fontId="21" fillId="37" borderId="0" xfId="55" applyFont="1" applyFill="1" applyBorder="1" applyAlignment="1">
      <alignment horizontal="center"/>
      <protection/>
    </xf>
    <xf numFmtId="11" fontId="18" fillId="37" borderId="0" xfId="55" applyNumberFormat="1" applyFill="1" applyBorder="1">
      <alignment/>
      <protection/>
    </xf>
    <xf numFmtId="0" fontId="21" fillId="37" borderId="0" xfId="55" applyFont="1" applyFill="1" applyBorder="1" applyAlignment="1">
      <alignment wrapText="1"/>
      <protection/>
    </xf>
    <xf numFmtId="0" fontId="21" fillId="37" borderId="0" xfId="55" applyFont="1" applyFill="1" applyBorder="1" applyAlignment="1">
      <alignment horizontal="center" wrapText="1"/>
      <protection/>
    </xf>
    <xf numFmtId="0" fontId="18" fillId="0" borderId="11" xfId="55" applyFont="1" applyBorder="1" applyAlignment="1">
      <alignment horizontal="center" vertical="center" wrapText="1"/>
      <protection/>
    </xf>
    <xf numFmtId="0" fontId="18" fillId="0" borderId="19" xfId="55" applyBorder="1" applyAlignment="1">
      <alignment vertical="center" wrapText="1"/>
      <protection/>
    </xf>
    <xf numFmtId="0" fontId="18" fillId="35" borderId="24" xfId="55" applyFont="1" applyFill="1" applyBorder="1" applyAlignment="1">
      <alignment vertical="center" wrapText="1"/>
      <protection/>
    </xf>
    <xf numFmtId="0" fontId="18" fillId="37" borderId="0" xfId="55" applyFill="1" applyAlignment="1">
      <alignment horizontal="center"/>
      <protection/>
    </xf>
    <xf numFmtId="0" fontId="44" fillId="36" borderId="22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1"/>
  <sheetViews>
    <sheetView tabSelected="1" zoomScale="130" zoomScaleNormal="130" zoomScalePageLayoutView="0" workbookViewId="0" topLeftCell="A1">
      <selection activeCell="B4" sqref="B4"/>
    </sheetView>
  </sheetViews>
  <sheetFormatPr defaultColWidth="8.88671875" defaultRowHeight="15"/>
  <cols>
    <col min="1" max="1" width="16.5546875" style="2" customWidth="1"/>
    <col min="2" max="2" width="12.77734375" style="38" customWidth="1"/>
    <col min="3" max="15" width="12.77734375" style="2" customWidth="1"/>
    <col min="16" max="16384" width="8.88671875" style="2" customWidth="1"/>
  </cols>
  <sheetData>
    <row r="1" spans="1:15" ht="39" customHeight="1" thickBot="1">
      <c r="A1" s="1" t="s">
        <v>20</v>
      </c>
      <c r="B1" s="61" t="s">
        <v>45</v>
      </c>
      <c r="C1" s="62"/>
      <c r="D1" s="62"/>
      <c r="E1" s="62"/>
      <c r="F1" s="62"/>
      <c r="G1" s="63"/>
      <c r="H1" s="89"/>
      <c r="I1" s="89"/>
      <c r="J1" s="89"/>
      <c r="K1" s="89"/>
      <c r="L1" s="89"/>
      <c r="M1" s="89"/>
      <c r="N1" s="89"/>
      <c r="O1" s="89"/>
    </row>
    <row r="2" spans="1:15" ht="48" customHeight="1" thickBot="1">
      <c r="A2" s="3" t="s">
        <v>21</v>
      </c>
      <c r="B2" s="95" t="s">
        <v>47</v>
      </c>
      <c r="C2" s="64"/>
      <c r="D2" s="64"/>
      <c r="E2" s="64"/>
      <c r="F2" s="64"/>
      <c r="G2" s="65"/>
      <c r="H2" s="89"/>
      <c r="I2" s="89"/>
      <c r="J2" s="89"/>
      <c r="K2" s="89"/>
      <c r="L2" s="89"/>
      <c r="M2" s="89"/>
      <c r="N2" s="89"/>
      <c r="O2" s="89"/>
    </row>
    <row r="3" spans="1:15" ht="13.5" thickBot="1">
      <c r="A3" s="4" t="s">
        <v>22</v>
      </c>
      <c r="B3" s="66" t="s">
        <v>23</v>
      </c>
      <c r="C3" s="67"/>
      <c r="D3" s="5" t="s">
        <v>24</v>
      </c>
      <c r="E3" s="68">
        <v>43244</v>
      </c>
      <c r="F3" s="68"/>
      <c r="G3" s="6"/>
      <c r="H3" s="89"/>
      <c r="I3" s="89"/>
      <c r="J3" s="89"/>
      <c r="K3" s="89"/>
      <c r="L3" s="89"/>
      <c r="M3" s="89"/>
      <c r="N3" s="89"/>
      <c r="O3" s="89"/>
    </row>
    <row r="4" spans="1:15" ht="12.75">
      <c r="A4" s="7" t="s">
        <v>25</v>
      </c>
      <c r="B4" s="8"/>
      <c r="C4" s="8"/>
      <c r="D4" s="8"/>
      <c r="F4" s="9"/>
      <c r="G4" s="10"/>
      <c r="H4" s="89"/>
      <c r="I4" s="89"/>
      <c r="J4" s="89"/>
      <c r="K4" s="89"/>
      <c r="L4" s="89"/>
      <c r="M4" s="89"/>
      <c r="N4" s="89"/>
      <c r="O4" s="89"/>
    </row>
    <row r="5" spans="1:15" ht="12.75">
      <c r="A5" s="7" t="s">
        <v>26</v>
      </c>
      <c r="B5" s="8"/>
      <c r="C5" s="8"/>
      <c r="D5" s="8"/>
      <c r="F5" s="9"/>
      <c r="G5" s="10"/>
      <c r="H5" s="89"/>
      <c r="I5" s="89"/>
      <c r="J5" s="89"/>
      <c r="K5" s="89"/>
      <c r="L5" s="89"/>
      <c r="M5" s="89"/>
      <c r="N5" s="89"/>
      <c r="O5" s="89"/>
    </row>
    <row r="6" spans="1:15" ht="13.5" thickBot="1">
      <c r="A6" s="11" t="s">
        <v>27</v>
      </c>
      <c r="B6" s="12"/>
      <c r="C6" s="12"/>
      <c r="D6" s="12"/>
      <c r="E6" s="13"/>
      <c r="F6" s="13"/>
      <c r="G6" s="14"/>
      <c r="H6" s="90"/>
      <c r="I6" s="89"/>
      <c r="J6" s="89"/>
      <c r="K6" s="89"/>
      <c r="L6" s="89"/>
      <c r="M6" s="89"/>
      <c r="N6" s="89"/>
      <c r="O6" s="89"/>
    </row>
    <row r="7" spans="1:15" ht="20.25" thickBot="1" thickTop="1">
      <c r="A7" s="15" t="s">
        <v>28</v>
      </c>
      <c r="B7" s="16" t="s">
        <v>40</v>
      </c>
      <c r="C7" s="16" t="s">
        <v>41</v>
      </c>
      <c r="D7" s="69" t="s">
        <v>29</v>
      </c>
      <c r="E7" s="70"/>
      <c r="F7" s="70"/>
      <c r="G7" s="71"/>
      <c r="H7" s="89"/>
      <c r="I7" s="89"/>
      <c r="J7" s="89"/>
      <c r="K7" s="89"/>
      <c r="L7" s="89"/>
      <c r="M7" s="89"/>
      <c r="N7" s="89"/>
      <c r="O7" s="89"/>
    </row>
    <row r="8" spans="1:15" ht="13.5" customHeight="1" thickBot="1">
      <c r="A8" s="96" t="s">
        <v>30</v>
      </c>
      <c r="B8" s="18">
        <v>0.8</v>
      </c>
      <c r="C8" s="19">
        <v>120</v>
      </c>
      <c r="D8" s="55" t="s">
        <v>39</v>
      </c>
      <c r="E8" s="56"/>
      <c r="F8" s="56"/>
      <c r="G8" s="57"/>
      <c r="H8" s="89"/>
      <c r="I8" s="89"/>
      <c r="J8" s="89"/>
      <c r="K8" s="89"/>
      <c r="L8" s="89"/>
      <c r="M8" s="89"/>
      <c r="N8" s="89"/>
      <c r="O8" s="89"/>
    </row>
    <row r="9" spans="1:15" ht="18.75" customHeight="1" thickBot="1">
      <c r="A9" s="20"/>
      <c r="B9" s="21"/>
      <c r="C9" s="22"/>
      <c r="D9" s="58"/>
      <c r="E9" s="59"/>
      <c r="F9" s="59"/>
      <c r="G9" s="60"/>
      <c r="H9" s="89"/>
      <c r="I9" s="89"/>
      <c r="J9" s="89"/>
      <c r="K9" s="89"/>
      <c r="L9" s="89"/>
      <c r="M9" s="89"/>
      <c r="N9" s="89"/>
      <c r="O9" s="89"/>
    </row>
    <row r="10" spans="1:15" ht="13.5" customHeight="1">
      <c r="A10" s="82" t="s">
        <v>31</v>
      </c>
      <c r="B10" s="82" t="s">
        <v>19</v>
      </c>
      <c r="C10" s="83" t="s">
        <v>43</v>
      </c>
      <c r="D10" s="83" t="s">
        <v>32</v>
      </c>
      <c r="E10" s="85" t="s">
        <v>33</v>
      </c>
      <c r="F10" s="91"/>
      <c r="G10" s="91"/>
      <c r="H10" s="90"/>
      <c r="I10" s="89"/>
      <c r="J10" s="89"/>
      <c r="K10" s="89"/>
      <c r="L10" s="89"/>
      <c r="M10" s="89"/>
      <c r="N10" s="89"/>
      <c r="O10" s="89"/>
    </row>
    <row r="11" spans="1:15" ht="15.75" customHeight="1">
      <c r="A11" s="78"/>
      <c r="B11" s="80"/>
      <c r="C11" s="77"/>
      <c r="D11" s="80"/>
      <c r="E11" s="80"/>
      <c r="F11" s="91"/>
      <c r="G11" s="91"/>
      <c r="H11" s="90"/>
      <c r="I11" s="89"/>
      <c r="J11" s="89"/>
      <c r="K11" s="89"/>
      <c r="L11" s="89"/>
      <c r="M11" s="89"/>
      <c r="N11" s="89"/>
      <c r="O11" s="89"/>
    </row>
    <row r="12" spans="1:15" ht="29.25" customHeight="1">
      <c r="A12" s="79"/>
      <c r="B12" s="80"/>
      <c r="C12" s="84"/>
      <c r="D12" s="81"/>
      <c r="E12" s="81"/>
      <c r="F12" s="91"/>
      <c r="G12" s="91"/>
      <c r="H12" s="90"/>
      <c r="I12" s="89"/>
      <c r="J12" s="89"/>
      <c r="K12" s="89"/>
      <c r="L12" s="89"/>
      <c r="M12" s="89"/>
      <c r="N12" s="89"/>
      <c r="O12" s="89"/>
    </row>
    <row r="13" spans="1:15" ht="12.75">
      <c r="A13" s="39" t="s">
        <v>0</v>
      </c>
      <c r="B13" s="99">
        <v>7429905</v>
      </c>
      <c r="C13" s="49">
        <v>0.11601</v>
      </c>
      <c r="D13" s="50">
        <f aca="true" t="shared" si="0" ref="D13:D29">$B$8*C13</f>
        <v>0.092808</v>
      </c>
      <c r="E13" s="51">
        <f aca="true" t="shared" si="1" ref="E13:E29">$C$8*C13</f>
        <v>13.9212</v>
      </c>
      <c r="F13" s="89"/>
      <c r="G13" s="89"/>
      <c r="H13" s="89"/>
      <c r="I13" s="89"/>
      <c r="J13" s="89"/>
      <c r="K13" s="89"/>
      <c r="L13" s="89"/>
      <c r="M13" s="89"/>
      <c r="N13" s="89"/>
      <c r="O13" s="89"/>
    </row>
    <row r="14" spans="1:15" ht="12.75">
      <c r="A14" s="39" t="s">
        <v>1</v>
      </c>
      <c r="B14" s="40">
        <v>7440360</v>
      </c>
      <c r="C14" s="52">
        <v>0.00046</v>
      </c>
      <c r="D14" s="25">
        <f t="shared" si="0"/>
        <v>0.00036800000000000005</v>
      </c>
      <c r="E14" s="26">
        <f t="shared" si="1"/>
        <v>0.0552</v>
      </c>
      <c r="F14" s="89"/>
      <c r="G14" s="89"/>
      <c r="H14" s="89"/>
      <c r="I14" s="89"/>
      <c r="J14" s="89"/>
      <c r="K14" s="89"/>
      <c r="L14" s="89"/>
      <c r="M14" s="89"/>
      <c r="N14" s="89"/>
      <c r="O14" s="89"/>
    </row>
    <row r="15" spans="1:15" ht="12.75">
      <c r="A15" s="41" t="s">
        <v>2</v>
      </c>
      <c r="B15" s="42">
        <v>7440382</v>
      </c>
      <c r="C15" s="52">
        <v>0.0028299999999999996</v>
      </c>
      <c r="D15" s="25">
        <f t="shared" si="0"/>
        <v>0.002264</v>
      </c>
      <c r="E15" s="26">
        <f t="shared" si="1"/>
        <v>0.33959999999999996</v>
      </c>
      <c r="F15" s="89"/>
      <c r="G15" s="89"/>
      <c r="H15" s="89"/>
      <c r="I15" s="89"/>
      <c r="J15" s="89"/>
      <c r="K15" s="89"/>
      <c r="L15" s="89"/>
      <c r="M15" s="89"/>
      <c r="N15" s="89"/>
      <c r="O15" s="89"/>
    </row>
    <row r="16" spans="1:15" ht="12.75">
      <c r="A16" s="39" t="s">
        <v>3</v>
      </c>
      <c r="B16" s="40">
        <v>7440393</v>
      </c>
      <c r="C16" s="52">
        <v>0.00074</v>
      </c>
      <c r="D16" s="25">
        <f t="shared" si="0"/>
        <v>0.0005920000000000001</v>
      </c>
      <c r="E16" s="26">
        <f t="shared" si="1"/>
        <v>0.0888</v>
      </c>
      <c r="F16" s="89"/>
      <c r="G16" s="89"/>
      <c r="H16" s="89"/>
      <c r="I16" s="89"/>
      <c r="J16" s="89"/>
      <c r="K16" s="89"/>
      <c r="L16" s="89"/>
      <c r="M16" s="89"/>
      <c r="N16" s="89"/>
      <c r="O16" s="89"/>
    </row>
    <row r="17" spans="1:15" ht="12.75">
      <c r="A17" s="41" t="s">
        <v>4</v>
      </c>
      <c r="B17" s="42">
        <v>7440439</v>
      </c>
      <c r="C17" s="24">
        <v>0.00017999999999999998</v>
      </c>
      <c r="D17" s="25">
        <f t="shared" si="0"/>
        <v>0.000144</v>
      </c>
      <c r="E17" s="26">
        <f t="shared" si="1"/>
        <v>0.021599999999999998</v>
      </c>
      <c r="F17" s="89"/>
      <c r="G17" s="89"/>
      <c r="H17" s="89"/>
      <c r="I17" s="89"/>
      <c r="J17" s="89"/>
      <c r="K17" s="89"/>
      <c r="L17" s="89"/>
      <c r="M17" s="89"/>
      <c r="N17" s="89"/>
      <c r="O17" s="89"/>
    </row>
    <row r="18" spans="1:15" ht="12.75">
      <c r="A18" s="39" t="s">
        <v>5</v>
      </c>
      <c r="B18" s="40">
        <v>7440473</v>
      </c>
      <c r="C18" s="24">
        <v>0.00032</v>
      </c>
      <c r="D18" s="25">
        <f t="shared" si="0"/>
        <v>0.00025600000000000004</v>
      </c>
      <c r="E18" s="26">
        <f t="shared" si="1"/>
        <v>0.038400000000000004</v>
      </c>
      <c r="F18" s="89"/>
      <c r="G18" s="89"/>
      <c r="H18" s="89"/>
      <c r="I18" s="89"/>
      <c r="J18" s="89"/>
      <c r="K18" s="89"/>
      <c r="L18" s="89"/>
      <c r="M18" s="89"/>
      <c r="N18" s="89"/>
      <c r="O18" s="89"/>
    </row>
    <row r="19" spans="1:15" ht="12.75">
      <c r="A19" s="41" t="s">
        <v>6</v>
      </c>
      <c r="B19" s="42">
        <v>7440508</v>
      </c>
      <c r="C19" s="52">
        <v>0.06144</v>
      </c>
      <c r="D19" s="25">
        <f t="shared" si="0"/>
        <v>0.049152</v>
      </c>
      <c r="E19" s="26">
        <f t="shared" si="1"/>
        <v>7.3728</v>
      </c>
      <c r="F19" s="89"/>
      <c r="G19" s="89"/>
      <c r="H19" s="89"/>
      <c r="I19" s="89"/>
      <c r="J19" s="89"/>
      <c r="K19" s="89"/>
      <c r="L19" s="89"/>
      <c r="M19" s="89"/>
      <c r="N19" s="89"/>
      <c r="O19" s="89"/>
    </row>
    <row r="20" spans="1:15" ht="12.75">
      <c r="A20" s="27" t="s">
        <v>34</v>
      </c>
      <c r="B20" s="23">
        <v>18540299</v>
      </c>
      <c r="C20" s="52">
        <f>C18*0.05</f>
        <v>1.6000000000000003E-05</v>
      </c>
      <c r="D20" s="25">
        <f t="shared" si="0"/>
        <v>1.2800000000000003E-05</v>
      </c>
      <c r="E20" s="26">
        <f t="shared" si="1"/>
        <v>0.0019200000000000003</v>
      </c>
      <c r="F20" s="89"/>
      <c r="G20" s="89"/>
      <c r="H20" s="89"/>
      <c r="I20" s="89"/>
      <c r="J20" s="89"/>
      <c r="K20" s="89"/>
      <c r="L20" s="89"/>
      <c r="M20" s="89"/>
      <c r="N20" s="89"/>
      <c r="O20" s="89"/>
    </row>
    <row r="21" spans="1:15" ht="12.75">
      <c r="A21" s="41" t="s">
        <v>7</v>
      </c>
      <c r="B21" s="42">
        <v>7439921</v>
      </c>
      <c r="C21" s="43">
        <v>0.00551</v>
      </c>
      <c r="D21" s="25">
        <f t="shared" si="0"/>
        <v>0.0044080000000000005</v>
      </c>
      <c r="E21" s="26">
        <f t="shared" si="1"/>
        <v>0.6612</v>
      </c>
      <c r="F21" s="89"/>
      <c r="G21" s="89"/>
      <c r="H21" s="89"/>
      <c r="I21" s="89"/>
      <c r="J21" s="89"/>
      <c r="K21" s="89"/>
      <c r="L21" s="89"/>
      <c r="M21" s="89"/>
      <c r="N21" s="89"/>
      <c r="O21" s="89"/>
    </row>
    <row r="22" spans="1:15" ht="12.75">
      <c r="A22" s="41" t="s">
        <v>8</v>
      </c>
      <c r="B22" s="42">
        <v>7439965</v>
      </c>
      <c r="C22" s="43">
        <v>0.00096</v>
      </c>
      <c r="D22" s="25">
        <f t="shared" si="0"/>
        <v>0.000768</v>
      </c>
      <c r="E22" s="26">
        <f t="shared" si="1"/>
        <v>0.1152</v>
      </c>
      <c r="F22" s="89"/>
      <c r="G22" s="89"/>
      <c r="H22" s="89"/>
      <c r="I22" s="89"/>
      <c r="J22" s="89"/>
      <c r="K22" s="89"/>
      <c r="L22" s="89"/>
      <c r="M22" s="89"/>
      <c r="N22" s="89"/>
      <c r="O22" s="89"/>
    </row>
    <row r="23" spans="1:15" ht="12.75">
      <c r="A23" s="41" t="s">
        <v>9</v>
      </c>
      <c r="B23" s="42">
        <v>7439976</v>
      </c>
      <c r="C23" s="43">
        <v>5E-05</v>
      </c>
      <c r="D23" s="25">
        <f t="shared" si="0"/>
        <v>4E-05</v>
      </c>
      <c r="E23" s="26">
        <f t="shared" si="1"/>
        <v>0.006</v>
      </c>
      <c r="F23" s="89"/>
      <c r="G23" s="89"/>
      <c r="H23" s="89"/>
      <c r="I23" s="89"/>
      <c r="J23" s="89"/>
      <c r="K23" s="89"/>
      <c r="L23" s="89"/>
      <c r="M23" s="89"/>
      <c r="N23" s="89"/>
      <c r="O23" s="89"/>
    </row>
    <row r="24" spans="1:15" ht="12.75">
      <c r="A24" s="41" t="s">
        <v>10</v>
      </c>
      <c r="B24" s="42">
        <v>7440020</v>
      </c>
      <c r="C24" s="43">
        <v>0.00029</v>
      </c>
      <c r="D24" s="25">
        <f t="shared" si="0"/>
        <v>0.000232</v>
      </c>
      <c r="E24" s="26">
        <f t="shared" si="1"/>
        <v>0.0348</v>
      </c>
      <c r="F24" s="89"/>
      <c r="G24" s="89"/>
      <c r="H24" s="89"/>
      <c r="I24" s="89"/>
      <c r="J24" s="89"/>
      <c r="K24" s="89"/>
      <c r="L24" s="89"/>
      <c r="M24" s="89"/>
      <c r="N24" s="89"/>
      <c r="O24" s="89"/>
    </row>
    <row r="25" spans="1:15" ht="12.75">
      <c r="A25" s="39" t="s">
        <v>11</v>
      </c>
      <c r="B25" s="40">
        <v>7723140</v>
      </c>
      <c r="C25" s="43">
        <v>0.00344</v>
      </c>
      <c r="D25" s="25">
        <f t="shared" si="0"/>
        <v>0.002752</v>
      </c>
      <c r="E25" s="26">
        <f t="shared" si="1"/>
        <v>0.4128</v>
      </c>
      <c r="F25" s="89"/>
      <c r="G25" s="89"/>
      <c r="H25" s="89"/>
      <c r="I25" s="89"/>
      <c r="J25" s="89"/>
      <c r="K25" s="89"/>
      <c r="L25" s="89"/>
      <c r="M25" s="89"/>
      <c r="N25" s="89"/>
      <c r="O25" s="89"/>
    </row>
    <row r="26" spans="1:15" ht="12.75">
      <c r="A26" s="41" t="s">
        <v>12</v>
      </c>
      <c r="B26" s="42">
        <v>7782492</v>
      </c>
      <c r="C26" s="43">
        <v>2E-05</v>
      </c>
      <c r="D26" s="25">
        <f t="shared" si="0"/>
        <v>1.6000000000000003E-05</v>
      </c>
      <c r="E26" s="26">
        <f t="shared" si="1"/>
        <v>0.0024000000000000002</v>
      </c>
      <c r="F26" s="89"/>
      <c r="G26" s="89"/>
      <c r="H26" s="89"/>
      <c r="I26" s="89"/>
      <c r="J26" s="89"/>
      <c r="K26" s="89"/>
      <c r="L26" s="89"/>
      <c r="M26" s="89"/>
      <c r="N26" s="89"/>
      <c r="O26" s="89"/>
    </row>
    <row r="27" spans="1:15" ht="12.75">
      <c r="A27" s="39" t="s">
        <v>13</v>
      </c>
      <c r="B27" s="40">
        <v>7440224</v>
      </c>
      <c r="C27" s="43">
        <v>0.00021</v>
      </c>
      <c r="D27" s="25">
        <f t="shared" si="0"/>
        <v>0.00016800000000000002</v>
      </c>
      <c r="E27" s="26">
        <f t="shared" si="1"/>
        <v>0.0252</v>
      </c>
      <c r="F27" s="89"/>
      <c r="G27" s="89"/>
      <c r="H27" s="89"/>
      <c r="I27" s="89"/>
      <c r="J27" s="89"/>
      <c r="K27" s="89"/>
      <c r="L27" s="89"/>
      <c r="M27" s="89"/>
      <c r="N27" s="89"/>
      <c r="O27" s="89"/>
    </row>
    <row r="28" spans="1:15" ht="12.75">
      <c r="A28" s="41" t="s">
        <v>14</v>
      </c>
      <c r="B28" s="42">
        <v>7440622</v>
      </c>
      <c r="C28" s="43">
        <v>0.00034</v>
      </c>
      <c r="D28" s="25">
        <f t="shared" si="0"/>
        <v>0.00027200000000000005</v>
      </c>
      <c r="E28" s="26">
        <f t="shared" si="1"/>
        <v>0.0408</v>
      </c>
      <c r="F28" s="89"/>
      <c r="G28" s="89"/>
      <c r="H28" s="89"/>
      <c r="I28" s="89"/>
      <c r="J28" s="89"/>
      <c r="K28" s="89"/>
      <c r="L28" s="89"/>
      <c r="M28" s="89"/>
      <c r="N28" s="89"/>
      <c r="O28" s="89"/>
    </row>
    <row r="29" spans="1:15" ht="12.75">
      <c r="A29" s="46" t="s">
        <v>15</v>
      </c>
      <c r="B29" s="47">
        <v>7440666</v>
      </c>
      <c r="C29" s="48">
        <v>0.01829</v>
      </c>
      <c r="D29" s="53">
        <f t="shared" si="0"/>
        <v>0.014632000000000001</v>
      </c>
      <c r="E29" s="54">
        <f t="shared" si="1"/>
        <v>2.1948</v>
      </c>
      <c r="F29" s="89"/>
      <c r="G29" s="89"/>
      <c r="H29" s="89"/>
      <c r="I29" s="89"/>
      <c r="J29" s="89"/>
      <c r="K29" s="89"/>
      <c r="L29" s="89"/>
      <c r="M29" s="89"/>
      <c r="N29" s="89"/>
      <c r="O29" s="89"/>
    </row>
    <row r="30" spans="1:15" ht="12.75">
      <c r="A30" s="93"/>
      <c r="B30" s="94"/>
      <c r="C30" s="92"/>
      <c r="D30" s="92"/>
      <c r="E30" s="92"/>
      <c r="F30" s="92"/>
      <c r="G30" s="92"/>
      <c r="H30" s="89"/>
      <c r="I30" s="89"/>
      <c r="J30" s="89"/>
      <c r="K30" s="89"/>
      <c r="L30" s="89"/>
      <c r="M30" s="89"/>
      <c r="N30" s="89"/>
      <c r="O30" s="89"/>
    </row>
    <row r="31" spans="1:15" ht="12.75">
      <c r="A31" s="28" t="s">
        <v>35</v>
      </c>
      <c r="B31" s="29"/>
      <c r="C31" s="30"/>
      <c r="D31" s="30"/>
      <c r="E31" s="30"/>
      <c r="F31" s="30"/>
      <c r="G31" s="30"/>
      <c r="H31" s="31"/>
      <c r="I31" s="31"/>
      <c r="J31" s="32"/>
      <c r="K31" s="89"/>
      <c r="L31" s="89"/>
      <c r="M31" s="89"/>
      <c r="N31" s="89"/>
      <c r="O31" s="89"/>
    </row>
    <row r="32" spans="1:15" ht="27" customHeight="1">
      <c r="A32" s="86" t="s">
        <v>46</v>
      </c>
      <c r="B32" s="87"/>
      <c r="C32" s="87"/>
      <c r="D32" s="87"/>
      <c r="E32" s="87"/>
      <c r="F32" s="87"/>
      <c r="G32" s="87"/>
      <c r="H32" s="87"/>
      <c r="I32" s="87"/>
      <c r="J32" s="88"/>
      <c r="K32" s="89"/>
      <c r="L32" s="89"/>
      <c r="M32" s="89"/>
      <c r="N32" s="89"/>
      <c r="O32" s="89"/>
    </row>
    <row r="33" spans="1:15" ht="16.5" customHeight="1">
      <c r="A33" s="97" t="s">
        <v>48</v>
      </c>
      <c r="B33" s="72"/>
      <c r="C33" s="72"/>
      <c r="D33" s="72"/>
      <c r="E33" s="72"/>
      <c r="F33" s="72"/>
      <c r="G33" s="72"/>
      <c r="H33" s="72"/>
      <c r="I33" s="72"/>
      <c r="J33" s="73"/>
      <c r="K33" s="89"/>
      <c r="L33" s="89"/>
      <c r="M33" s="89"/>
      <c r="N33" s="89"/>
      <c r="O33" s="89"/>
    </row>
    <row r="34" spans="1:15" ht="16.5" customHeight="1">
      <c r="A34" s="74" t="s">
        <v>36</v>
      </c>
      <c r="B34" s="75"/>
      <c r="C34" s="75"/>
      <c r="D34" s="75"/>
      <c r="E34" s="75"/>
      <c r="F34" s="75"/>
      <c r="G34" s="75"/>
      <c r="H34" s="75"/>
      <c r="I34" s="75"/>
      <c r="J34" s="76"/>
      <c r="K34" s="89"/>
      <c r="L34" s="89"/>
      <c r="M34" s="89"/>
      <c r="N34" s="89"/>
      <c r="O34" s="89"/>
    </row>
    <row r="35" spans="1:15" ht="27.75" customHeight="1">
      <c r="A35" s="33" t="s">
        <v>37</v>
      </c>
      <c r="B35" s="34"/>
      <c r="C35" s="35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</row>
    <row r="36" spans="1:15" ht="12.75">
      <c r="A36" s="77" t="s">
        <v>31</v>
      </c>
      <c r="B36" s="77" t="s">
        <v>19</v>
      </c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</row>
    <row r="37" spans="1:15" ht="12.75">
      <c r="A37" s="78"/>
      <c r="B37" s="80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</row>
    <row r="38" spans="1:15" ht="12.75">
      <c r="A38" s="79"/>
      <c r="B38" s="81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</row>
    <row r="39" spans="1:15" ht="12.75">
      <c r="A39" s="36" t="s">
        <v>13</v>
      </c>
      <c r="B39" s="37">
        <v>7440224</v>
      </c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</row>
    <row r="40" spans="1:15" ht="12.75">
      <c r="A40" s="89"/>
      <c r="B40" s="98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</row>
    <row r="41" spans="1:15" ht="12.75">
      <c r="A41" s="89"/>
      <c r="B41" s="98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</row>
  </sheetData>
  <sheetProtection/>
  <mergeCells count="16">
    <mergeCell ref="A33:J33"/>
    <mergeCell ref="A34:J34"/>
    <mergeCell ref="A36:A38"/>
    <mergeCell ref="B36:B38"/>
    <mergeCell ref="A10:A12"/>
    <mergeCell ref="B10:B12"/>
    <mergeCell ref="C10:C12"/>
    <mergeCell ref="D10:D12"/>
    <mergeCell ref="E10:E12"/>
    <mergeCell ref="A32:J32"/>
    <mergeCell ref="D8:G9"/>
    <mergeCell ref="B1:G1"/>
    <mergeCell ref="B2:G2"/>
    <mergeCell ref="B3:C3"/>
    <mergeCell ref="E3:F3"/>
    <mergeCell ref="D7:G7"/>
  </mergeCells>
  <printOptions gridLines="1"/>
  <pageMargins left="0.75" right="0.75" top="0.64" bottom="0.75" header="0.3" footer="0.5"/>
  <pageSetup blackAndWhite="1" fitToHeight="1" fitToWidth="1"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zoomScale="130" zoomScaleNormal="130" zoomScalePageLayoutView="0" workbookViewId="0" topLeftCell="A1">
      <selection activeCell="B4" sqref="B4"/>
    </sheetView>
  </sheetViews>
  <sheetFormatPr defaultColWidth="8.88671875" defaultRowHeight="15"/>
  <cols>
    <col min="1" max="1" width="16.5546875" style="2" customWidth="1"/>
    <col min="2" max="2" width="12.77734375" style="38" customWidth="1"/>
    <col min="3" max="15" width="12.77734375" style="2" customWidth="1"/>
    <col min="16" max="16384" width="8.88671875" style="2" customWidth="1"/>
  </cols>
  <sheetData>
    <row r="1" spans="1:15" ht="39" customHeight="1" thickBot="1">
      <c r="A1" s="1" t="s">
        <v>20</v>
      </c>
      <c r="B1" s="61" t="s">
        <v>38</v>
      </c>
      <c r="C1" s="62"/>
      <c r="D1" s="62"/>
      <c r="E1" s="62"/>
      <c r="F1" s="62"/>
      <c r="G1" s="63"/>
      <c r="H1" s="89"/>
      <c r="I1" s="89"/>
      <c r="J1" s="89"/>
      <c r="K1" s="89"/>
      <c r="L1" s="89"/>
      <c r="M1" s="89"/>
      <c r="N1" s="89"/>
      <c r="O1" s="89"/>
    </row>
    <row r="2" spans="1:15" ht="48" customHeight="1" thickBot="1">
      <c r="A2" s="3" t="s">
        <v>21</v>
      </c>
      <c r="B2" s="95" t="s">
        <v>50</v>
      </c>
      <c r="C2" s="64"/>
      <c r="D2" s="64"/>
      <c r="E2" s="64"/>
      <c r="F2" s="64"/>
      <c r="G2" s="65"/>
      <c r="H2" s="89"/>
      <c r="I2" s="89"/>
      <c r="J2" s="89"/>
      <c r="K2" s="89"/>
      <c r="L2" s="89"/>
      <c r="M2" s="89"/>
      <c r="N2" s="89"/>
      <c r="O2" s="89"/>
    </row>
    <row r="3" spans="1:15" ht="13.5" thickBot="1">
      <c r="A3" s="4" t="s">
        <v>22</v>
      </c>
      <c r="B3" s="66" t="s">
        <v>23</v>
      </c>
      <c r="C3" s="67"/>
      <c r="D3" s="5" t="s">
        <v>24</v>
      </c>
      <c r="E3" s="68">
        <v>43244</v>
      </c>
      <c r="F3" s="68"/>
      <c r="G3" s="6"/>
      <c r="H3" s="89"/>
      <c r="I3" s="89"/>
      <c r="J3" s="89"/>
      <c r="K3" s="89"/>
      <c r="L3" s="89"/>
      <c r="M3" s="89"/>
      <c r="N3" s="89"/>
      <c r="O3" s="89"/>
    </row>
    <row r="4" spans="1:15" ht="12.75">
      <c r="A4" s="7" t="s">
        <v>25</v>
      </c>
      <c r="B4" s="8"/>
      <c r="C4" s="8"/>
      <c r="D4" s="8"/>
      <c r="F4" s="9"/>
      <c r="G4" s="10"/>
      <c r="H4" s="89"/>
      <c r="I4" s="89"/>
      <c r="J4" s="89"/>
      <c r="K4" s="89"/>
      <c r="L4" s="89"/>
      <c r="M4" s="89"/>
      <c r="N4" s="89"/>
      <c r="O4" s="89"/>
    </row>
    <row r="5" spans="1:15" ht="12.75">
      <c r="A5" s="7" t="s">
        <v>26</v>
      </c>
      <c r="B5" s="8"/>
      <c r="C5" s="8"/>
      <c r="D5" s="8"/>
      <c r="F5" s="9"/>
      <c r="G5" s="10"/>
      <c r="H5" s="89"/>
      <c r="I5" s="89"/>
      <c r="J5" s="89"/>
      <c r="K5" s="89"/>
      <c r="L5" s="89"/>
      <c r="M5" s="89"/>
      <c r="N5" s="89"/>
      <c r="O5" s="89"/>
    </row>
    <row r="6" spans="1:15" ht="13.5" thickBot="1">
      <c r="A6" s="11" t="s">
        <v>27</v>
      </c>
      <c r="B6" s="12"/>
      <c r="C6" s="12"/>
      <c r="D6" s="12"/>
      <c r="E6" s="13"/>
      <c r="F6" s="13"/>
      <c r="G6" s="14"/>
      <c r="H6" s="90"/>
      <c r="I6" s="89"/>
      <c r="J6" s="89"/>
      <c r="K6" s="89"/>
      <c r="L6" s="89"/>
      <c r="M6" s="89"/>
      <c r="N6" s="89"/>
      <c r="O6" s="89"/>
    </row>
    <row r="7" spans="1:15" ht="30.75" thickBot="1" thickTop="1">
      <c r="A7" s="15" t="s">
        <v>28</v>
      </c>
      <c r="B7" s="16" t="s">
        <v>40</v>
      </c>
      <c r="C7" s="16" t="s">
        <v>41</v>
      </c>
      <c r="D7" s="69" t="s">
        <v>29</v>
      </c>
      <c r="E7" s="70"/>
      <c r="F7" s="70"/>
      <c r="G7" s="71"/>
      <c r="H7" s="89"/>
      <c r="I7" s="89"/>
      <c r="J7" s="89"/>
      <c r="K7" s="89"/>
      <c r="L7" s="89"/>
      <c r="M7" s="89"/>
      <c r="N7" s="89"/>
      <c r="O7" s="89"/>
    </row>
    <row r="8" spans="1:15" ht="13.5" customHeight="1" thickBot="1">
      <c r="A8" s="17" t="s">
        <v>30</v>
      </c>
      <c r="B8" s="18">
        <v>0.8</v>
      </c>
      <c r="C8" s="19">
        <v>120</v>
      </c>
      <c r="D8" s="55" t="s">
        <v>39</v>
      </c>
      <c r="E8" s="56"/>
      <c r="F8" s="56"/>
      <c r="G8" s="57"/>
      <c r="H8" s="89"/>
      <c r="I8" s="89"/>
      <c r="J8" s="89"/>
      <c r="K8" s="89"/>
      <c r="L8" s="89"/>
      <c r="M8" s="89"/>
      <c r="N8" s="89"/>
      <c r="O8" s="89"/>
    </row>
    <row r="9" spans="1:15" ht="18.75" customHeight="1" thickBot="1">
      <c r="A9" s="20"/>
      <c r="B9" s="21"/>
      <c r="C9" s="22"/>
      <c r="D9" s="58"/>
      <c r="E9" s="59"/>
      <c r="F9" s="59"/>
      <c r="G9" s="60"/>
      <c r="H9" s="89"/>
      <c r="I9" s="89"/>
      <c r="J9" s="89"/>
      <c r="K9" s="89"/>
      <c r="L9" s="89"/>
      <c r="M9" s="89"/>
      <c r="N9" s="89"/>
      <c r="O9" s="89"/>
    </row>
    <row r="10" spans="1:15" ht="13.5" customHeight="1">
      <c r="A10" s="82" t="s">
        <v>31</v>
      </c>
      <c r="B10" s="82" t="s">
        <v>19</v>
      </c>
      <c r="C10" s="82" t="s">
        <v>42</v>
      </c>
      <c r="D10" s="83" t="s">
        <v>32</v>
      </c>
      <c r="E10" s="85" t="s">
        <v>33</v>
      </c>
      <c r="F10" s="91"/>
      <c r="G10" s="91"/>
      <c r="H10" s="90"/>
      <c r="I10" s="89"/>
      <c r="J10" s="89"/>
      <c r="K10" s="89"/>
      <c r="L10" s="89"/>
      <c r="M10" s="89"/>
      <c r="N10" s="89"/>
      <c r="O10" s="89"/>
    </row>
    <row r="11" spans="1:15" ht="15.75" customHeight="1">
      <c r="A11" s="78"/>
      <c r="B11" s="80"/>
      <c r="C11" s="77"/>
      <c r="D11" s="80"/>
      <c r="E11" s="80"/>
      <c r="F11" s="91"/>
      <c r="G11" s="91"/>
      <c r="H11" s="90"/>
      <c r="I11" s="89"/>
      <c r="J11" s="89"/>
      <c r="K11" s="89"/>
      <c r="L11" s="89"/>
      <c r="M11" s="89"/>
      <c r="N11" s="89"/>
      <c r="O11" s="89"/>
    </row>
    <row r="12" spans="1:15" ht="29.25" customHeight="1">
      <c r="A12" s="79"/>
      <c r="B12" s="81"/>
      <c r="C12" s="84"/>
      <c r="D12" s="81"/>
      <c r="E12" s="81"/>
      <c r="F12" s="91"/>
      <c r="G12" s="91"/>
      <c r="H12" s="90"/>
      <c r="I12" s="89"/>
      <c r="J12" s="89"/>
      <c r="K12" s="89"/>
      <c r="L12" s="89"/>
      <c r="M12" s="89"/>
      <c r="N12" s="89"/>
      <c r="O12" s="89"/>
    </row>
    <row r="13" spans="1:15" ht="12.75">
      <c r="A13" s="39" t="s">
        <v>0</v>
      </c>
      <c r="B13" s="40">
        <v>7429905</v>
      </c>
      <c r="C13" s="43">
        <v>0.01362</v>
      </c>
      <c r="D13" s="50">
        <f aca="true" t="shared" si="0" ref="D13:D31">$B$8*C13</f>
        <v>0.010896000000000001</v>
      </c>
      <c r="E13" s="51">
        <f aca="true" t="shared" si="1" ref="E13:E31">$C$8*C13</f>
        <v>1.6344</v>
      </c>
      <c r="F13" s="89"/>
      <c r="G13" s="89"/>
      <c r="H13" s="89"/>
      <c r="I13" s="89"/>
      <c r="J13" s="89"/>
      <c r="K13" s="89"/>
      <c r="L13" s="89"/>
      <c r="M13" s="89"/>
      <c r="N13" s="89"/>
      <c r="O13" s="89"/>
    </row>
    <row r="14" spans="1:15" ht="12.75">
      <c r="A14" s="39" t="s">
        <v>1</v>
      </c>
      <c r="B14" s="40">
        <v>7440360</v>
      </c>
      <c r="C14" s="43">
        <v>0.00012</v>
      </c>
      <c r="D14" s="25">
        <f t="shared" si="0"/>
        <v>9.6E-05</v>
      </c>
      <c r="E14" s="26">
        <f t="shared" si="1"/>
        <v>0.0144</v>
      </c>
      <c r="F14" s="89"/>
      <c r="G14" s="89"/>
      <c r="H14" s="89"/>
      <c r="I14" s="89"/>
      <c r="J14" s="89"/>
      <c r="K14" s="89"/>
      <c r="L14" s="89"/>
      <c r="M14" s="89"/>
      <c r="N14" s="89"/>
      <c r="O14" s="89"/>
    </row>
    <row r="15" spans="1:15" ht="12.75">
      <c r="A15" s="41" t="s">
        <v>2</v>
      </c>
      <c r="B15" s="42">
        <v>7440382</v>
      </c>
      <c r="C15" s="43">
        <v>8E-05</v>
      </c>
      <c r="D15" s="25">
        <f t="shared" si="0"/>
        <v>6.400000000000001E-05</v>
      </c>
      <c r="E15" s="26">
        <f t="shared" si="1"/>
        <v>0.009600000000000001</v>
      </c>
      <c r="F15" s="89"/>
      <c r="G15" s="89"/>
      <c r="H15" s="89"/>
      <c r="I15" s="89"/>
      <c r="J15" s="89"/>
      <c r="K15" s="89"/>
      <c r="L15" s="89"/>
      <c r="M15" s="89"/>
      <c r="N15" s="89"/>
      <c r="O15" s="89"/>
    </row>
    <row r="16" spans="1:15" ht="12.75">
      <c r="A16" s="39" t="s">
        <v>3</v>
      </c>
      <c r="B16" s="40">
        <v>7440393</v>
      </c>
      <c r="C16" s="43">
        <v>0.00023</v>
      </c>
      <c r="D16" s="25">
        <f t="shared" si="0"/>
        <v>0.00018400000000000003</v>
      </c>
      <c r="E16" s="26">
        <f t="shared" si="1"/>
        <v>0.0276</v>
      </c>
      <c r="F16" s="89"/>
      <c r="G16" s="89"/>
      <c r="H16" s="89"/>
      <c r="I16" s="89"/>
      <c r="J16" s="89"/>
      <c r="K16" s="89"/>
      <c r="L16" s="89"/>
      <c r="M16" s="89"/>
      <c r="N16" s="89"/>
      <c r="O16" s="89"/>
    </row>
    <row r="17" spans="1:15" ht="12.75">
      <c r="A17" s="41" t="s">
        <v>18</v>
      </c>
      <c r="B17" s="42">
        <v>7440417</v>
      </c>
      <c r="C17" s="43">
        <v>2E-05</v>
      </c>
      <c r="D17" s="25">
        <f t="shared" si="0"/>
        <v>1.6000000000000003E-05</v>
      </c>
      <c r="E17" s="26">
        <f t="shared" si="1"/>
        <v>0.0024000000000000002</v>
      </c>
      <c r="F17" s="89"/>
      <c r="G17" s="89"/>
      <c r="H17" s="89"/>
      <c r="I17" s="89"/>
      <c r="J17" s="89"/>
      <c r="K17" s="89"/>
      <c r="L17" s="89"/>
      <c r="M17" s="89"/>
      <c r="N17" s="89"/>
      <c r="O17" s="89"/>
    </row>
    <row r="18" spans="1:15" ht="12.75">
      <c r="A18" s="41" t="s">
        <v>4</v>
      </c>
      <c r="B18" s="42">
        <v>7440439</v>
      </c>
      <c r="C18" s="43">
        <v>8E-05</v>
      </c>
      <c r="D18" s="25">
        <f t="shared" si="0"/>
        <v>6.400000000000001E-05</v>
      </c>
      <c r="E18" s="26">
        <f t="shared" si="1"/>
        <v>0.009600000000000001</v>
      </c>
      <c r="F18" s="89"/>
      <c r="G18" s="89"/>
      <c r="H18" s="89"/>
      <c r="I18" s="89"/>
      <c r="J18" s="89"/>
      <c r="K18" s="89"/>
      <c r="L18" s="89"/>
      <c r="M18" s="89"/>
      <c r="N18" s="89"/>
      <c r="O18" s="89"/>
    </row>
    <row r="19" spans="1:15" ht="12.75">
      <c r="A19" s="39" t="s">
        <v>5</v>
      </c>
      <c r="B19" s="40">
        <v>7440473</v>
      </c>
      <c r="C19" s="43">
        <v>0.00091</v>
      </c>
      <c r="D19" s="25">
        <f t="shared" si="0"/>
        <v>0.000728</v>
      </c>
      <c r="E19" s="26">
        <f t="shared" si="1"/>
        <v>0.1092</v>
      </c>
      <c r="F19" s="89"/>
      <c r="G19" s="89"/>
      <c r="H19" s="89"/>
      <c r="I19" s="89"/>
      <c r="J19" s="89"/>
      <c r="K19" s="89"/>
      <c r="L19" s="89"/>
      <c r="M19" s="89"/>
      <c r="N19" s="89"/>
      <c r="O19" s="89"/>
    </row>
    <row r="20" spans="1:15" ht="12.75">
      <c r="A20" s="39" t="s">
        <v>16</v>
      </c>
      <c r="B20" s="40">
        <v>7440484</v>
      </c>
      <c r="C20" s="43">
        <v>0.00233</v>
      </c>
      <c r="D20" s="25">
        <f t="shared" si="0"/>
        <v>0.0018640000000000002</v>
      </c>
      <c r="E20" s="26">
        <f t="shared" si="1"/>
        <v>0.2796</v>
      </c>
      <c r="F20" s="89"/>
      <c r="G20" s="89"/>
      <c r="H20" s="89"/>
      <c r="I20" s="89"/>
      <c r="J20" s="89"/>
      <c r="K20" s="89"/>
      <c r="L20" s="89"/>
      <c r="M20" s="89"/>
      <c r="N20" s="89"/>
      <c r="O20" s="89"/>
    </row>
    <row r="21" spans="1:15" ht="12.75">
      <c r="A21" s="41" t="s">
        <v>6</v>
      </c>
      <c r="B21" s="42">
        <v>7440508</v>
      </c>
      <c r="C21" s="43">
        <v>0.0007099999999999999</v>
      </c>
      <c r="D21" s="25">
        <f t="shared" si="0"/>
        <v>0.0005679999999999999</v>
      </c>
      <c r="E21" s="26">
        <f t="shared" si="1"/>
        <v>0.08519999999999998</v>
      </c>
      <c r="F21" s="89"/>
      <c r="G21" s="89"/>
      <c r="H21" s="89"/>
      <c r="I21" s="89"/>
      <c r="J21" s="89"/>
      <c r="K21" s="89"/>
      <c r="L21" s="89"/>
      <c r="M21" s="89"/>
      <c r="N21" s="89"/>
      <c r="O21" s="89"/>
    </row>
    <row r="22" spans="1:15" ht="12.75">
      <c r="A22" s="27" t="s">
        <v>34</v>
      </c>
      <c r="B22" s="23">
        <v>18540299</v>
      </c>
      <c r="C22" s="52">
        <f>C19*0.05</f>
        <v>4.55E-05</v>
      </c>
      <c r="D22" s="25">
        <f t="shared" si="0"/>
        <v>3.6400000000000004E-05</v>
      </c>
      <c r="E22" s="26">
        <f t="shared" si="1"/>
        <v>0.0054600000000000004</v>
      </c>
      <c r="F22" s="89"/>
      <c r="G22" s="89"/>
      <c r="H22" s="89"/>
      <c r="I22" s="89"/>
      <c r="J22" s="89"/>
      <c r="K22" s="89"/>
      <c r="L22" s="89"/>
      <c r="M22" s="89"/>
      <c r="N22" s="89"/>
      <c r="O22" s="89"/>
    </row>
    <row r="23" spans="1:15" ht="12.75">
      <c r="A23" s="41" t="s">
        <v>7</v>
      </c>
      <c r="B23" s="42">
        <v>7439921</v>
      </c>
      <c r="C23" s="43">
        <v>0.0017299999999999998</v>
      </c>
      <c r="D23" s="25">
        <f t="shared" si="0"/>
        <v>0.0013839999999999998</v>
      </c>
      <c r="E23" s="26">
        <f t="shared" si="1"/>
        <v>0.20759999999999998</v>
      </c>
      <c r="F23" s="89"/>
      <c r="G23" s="89"/>
      <c r="H23" s="89"/>
      <c r="I23" s="89"/>
      <c r="J23" s="89"/>
      <c r="K23" s="89"/>
      <c r="L23" s="89"/>
      <c r="M23" s="89"/>
      <c r="N23" s="89"/>
      <c r="O23" s="89"/>
    </row>
    <row r="24" spans="1:15" ht="12.75">
      <c r="A24" s="41" t="s">
        <v>8</v>
      </c>
      <c r="B24" s="42">
        <v>7439965</v>
      </c>
      <c r="C24" s="43">
        <v>0.00065</v>
      </c>
      <c r="D24" s="25">
        <f t="shared" si="0"/>
        <v>0.00052</v>
      </c>
      <c r="E24" s="26">
        <f t="shared" si="1"/>
        <v>0.078</v>
      </c>
      <c r="F24" s="89"/>
      <c r="G24" s="89"/>
      <c r="H24" s="89"/>
      <c r="I24" s="89"/>
      <c r="J24" s="89"/>
      <c r="K24" s="89"/>
      <c r="L24" s="89"/>
      <c r="M24" s="89"/>
      <c r="N24" s="89"/>
      <c r="O24" s="89"/>
    </row>
    <row r="25" spans="1:15" ht="12.75">
      <c r="A25" s="41" t="s">
        <v>9</v>
      </c>
      <c r="B25" s="42">
        <v>7439976</v>
      </c>
      <c r="C25" s="43">
        <v>1E-05</v>
      </c>
      <c r="D25" s="25">
        <f t="shared" si="0"/>
        <v>8.000000000000001E-06</v>
      </c>
      <c r="E25" s="26">
        <f t="shared" si="1"/>
        <v>0.0012000000000000001</v>
      </c>
      <c r="F25" s="89"/>
      <c r="G25" s="89"/>
      <c r="H25" s="89"/>
      <c r="I25" s="89"/>
      <c r="J25" s="89"/>
      <c r="K25" s="89"/>
      <c r="L25" s="89"/>
      <c r="M25" s="89"/>
      <c r="N25" s="89"/>
      <c r="O25" s="89"/>
    </row>
    <row r="26" spans="1:15" ht="12.75">
      <c r="A26" s="41" t="s">
        <v>10</v>
      </c>
      <c r="B26" s="42">
        <v>7440020</v>
      </c>
      <c r="C26" s="43">
        <v>0.00029</v>
      </c>
      <c r="D26" s="25">
        <f t="shared" si="0"/>
        <v>0.000232</v>
      </c>
      <c r="E26" s="26">
        <f t="shared" si="1"/>
        <v>0.0348</v>
      </c>
      <c r="F26" s="89"/>
      <c r="G26" s="89"/>
      <c r="H26" s="89"/>
      <c r="I26" s="89"/>
      <c r="J26" s="89"/>
      <c r="K26" s="89"/>
      <c r="L26" s="89"/>
      <c r="M26" s="89"/>
      <c r="N26" s="89"/>
      <c r="O26" s="89"/>
    </row>
    <row r="27" spans="1:15" ht="12.75">
      <c r="A27" s="39" t="s">
        <v>11</v>
      </c>
      <c r="B27" s="40">
        <v>7723140</v>
      </c>
      <c r="C27" s="43">
        <v>0.00029</v>
      </c>
      <c r="D27" s="25">
        <f t="shared" si="0"/>
        <v>0.000232</v>
      </c>
      <c r="E27" s="26">
        <f t="shared" si="1"/>
        <v>0.0348</v>
      </c>
      <c r="F27" s="89"/>
      <c r="G27" s="89"/>
      <c r="H27" s="89"/>
      <c r="I27" s="89"/>
      <c r="J27" s="89"/>
      <c r="K27" s="89"/>
      <c r="L27" s="89"/>
      <c r="M27" s="89"/>
      <c r="N27" s="89"/>
      <c r="O27" s="89"/>
    </row>
    <row r="28" spans="1:15" ht="12.75">
      <c r="A28" s="41" t="s">
        <v>12</v>
      </c>
      <c r="B28" s="42">
        <v>7782492</v>
      </c>
      <c r="C28" s="43">
        <v>0.0005600000000000001</v>
      </c>
      <c r="D28" s="25">
        <f t="shared" si="0"/>
        <v>0.00044800000000000005</v>
      </c>
      <c r="E28" s="26">
        <f t="shared" si="1"/>
        <v>0.06720000000000001</v>
      </c>
      <c r="F28" s="89"/>
      <c r="G28" s="89"/>
      <c r="H28" s="89"/>
      <c r="I28" s="89"/>
      <c r="J28" s="89"/>
      <c r="K28" s="89"/>
      <c r="L28" s="89"/>
      <c r="M28" s="89"/>
      <c r="N28" s="89"/>
      <c r="O28" s="89"/>
    </row>
    <row r="29" spans="1:15" ht="12.75">
      <c r="A29" s="41" t="s">
        <v>17</v>
      </c>
      <c r="B29" s="42">
        <v>9960</v>
      </c>
      <c r="C29" s="43">
        <v>0.12723</v>
      </c>
      <c r="D29" s="25">
        <f t="shared" si="0"/>
        <v>0.10178400000000001</v>
      </c>
      <c r="E29" s="26">
        <f t="shared" si="1"/>
        <v>15.267600000000002</v>
      </c>
      <c r="F29" s="89"/>
      <c r="G29" s="89"/>
      <c r="H29" s="89"/>
      <c r="I29" s="89"/>
      <c r="J29" s="89"/>
      <c r="K29" s="89"/>
      <c r="L29" s="89"/>
      <c r="M29" s="89"/>
      <c r="N29" s="89"/>
      <c r="O29" s="89"/>
    </row>
    <row r="30" spans="1:15" ht="12.75">
      <c r="A30" s="44" t="s">
        <v>14</v>
      </c>
      <c r="B30" s="45">
        <v>7440622</v>
      </c>
      <c r="C30" s="43">
        <v>2E-05</v>
      </c>
      <c r="D30" s="25">
        <f t="shared" si="0"/>
        <v>1.6000000000000003E-05</v>
      </c>
      <c r="E30" s="26">
        <f t="shared" si="1"/>
        <v>0.0024000000000000002</v>
      </c>
      <c r="F30" s="89"/>
      <c r="G30" s="89"/>
      <c r="H30" s="89"/>
      <c r="I30" s="89"/>
      <c r="J30" s="89"/>
      <c r="K30" s="89"/>
      <c r="L30" s="89"/>
      <c r="M30" s="89"/>
      <c r="N30" s="89"/>
      <c r="O30" s="89"/>
    </row>
    <row r="31" spans="1:15" ht="12.75">
      <c r="A31" s="46" t="s">
        <v>15</v>
      </c>
      <c r="B31" s="47">
        <v>7440666</v>
      </c>
      <c r="C31" s="48">
        <v>0.00108</v>
      </c>
      <c r="D31" s="53">
        <f t="shared" si="0"/>
        <v>0.0008640000000000001</v>
      </c>
      <c r="E31" s="54">
        <f t="shared" si="1"/>
        <v>0.1296</v>
      </c>
      <c r="F31" s="89"/>
      <c r="G31" s="89"/>
      <c r="H31" s="89"/>
      <c r="I31" s="89"/>
      <c r="J31" s="89"/>
      <c r="K31" s="89"/>
      <c r="L31" s="89"/>
      <c r="M31" s="89"/>
      <c r="N31" s="89"/>
      <c r="O31" s="89"/>
    </row>
    <row r="32" spans="1:15" ht="12.75">
      <c r="A32" s="93"/>
      <c r="B32" s="94"/>
      <c r="C32" s="92"/>
      <c r="D32" s="92"/>
      <c r="E32" s="92"/>
      <c r="F32" s="92"/>
      <c r="G32" s="92"/>
      <c r="H32" s="89"/>
      <c r="I32" s="89"/>
      <c r="J32" s="89"/>
      <c r="K32" s="89"/>
      <c r="L32" s="89"/>
      <c r="M32" s="89"/>
      <c r="N32" s="89"/>
      <c r="O32" s="89"/>
    </row>
    <row r="33" spans="1:15" ht="12.75">
      <c r="A33" s="28" t="s">
        <v>35</v>
      </c>
      <c r="B33" s="29"/>
      <c r="C33" s="30"/>
      <c r="D33" s="30"/>
      <c r="E33" s="30"/>
      <c r="F33" s="30"/>
      <c r="G33" s="30"/>
      <c r="H33" s="31"/>
      <c r="I33" s="31"/>
      <c r="J33" s="32"/>
      <c r="K33" s="89"/>
      <c r="L33" s="89"/>
      <c r="M33" s="89"/>
      <c r="N33" s="89"/>
      <c r="O33" s="89"/>
    </row>
    <row r="34" spans="1:15" ht="27" customHeight="1">
      <c r="A34" s="86" t="s">
        <v>44</v>
      </c>
      <c r="B34" s="87"/>
      <c r="C34" s="87"/>
      <c r="D34" s="87"/>
      <c r="E34" s="87"/>
      <c r="F34" s="87"/>
      <c r="G34" s="87"/>
      <c r="H34" s="87"/>
      <c r="I34" s="87"/>
      <c r="J34" s="88"/>
      <c r="K34" s="89"/>
      <c r="L34" s="89"/>
      <c r="M34" s="89"/>
      <c r="N34" s="89"/>
      <c r="O34" s="89"/>
    </row>
    <row r="35" spans="1:15" ht="16.5" customHeight="1">
      <c r="A35" s="97" t="s">
        <v>49</v>
      </c>
      <c r="B35" s="72"/>
      <c r="C35" s="72"/>
      <c r="D35" s="72"/>
      <c r="E35" s="72"/>
      <c r="F35" s="72"/>
      <c r="G35" s="72"/>
      <c r="H35" s="72"/>
      <c r="I35" s="72"/>
      <c r="J35" s="73"/>
      <c r="K35" s="89"/>
      <c r="L35" s="89"/>
      <c r="M35" s="89"/>
      <c r="N35" s="89"/>
      <c r="O35" s="89"/>
    </row>
    <row r="36" spans="1:15" ht="16.5" customHeight="1">
      <c r="A36" s="74" t="s">
        <v>36</v>
      </c>
      <c r="B36" s="75"/>
      <c r="C36" s="75"/>
      <c r="D36" s="75"/>
      <c r="E36" s="75"/>
      <c r="F36" s="75"/>
      <c r="G36" s="75"/>
      <c r="H36" s="75"/>
      <c r="I36" s="75"/>
      <c r="J36" s="76"/>
      <c r="K36" s="89"/>
      <c r="L36" s="89"/>
      <c r="M36" s="89"/>
      <c r="N36" s="89"/>
      <c r="O36" s="89"/>
    </row>
    <row r="37" spans="1:15" ht="27.75" customHeight="1">
      <c r="A37" s="33" t="s">
        <v>37</v>
      </c>
      <c r="B37" s="34"/>
      <c r="C37" s="35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</row>
    <row r="38" spans="1:15" ht="12.75">
      <c r="A38" s="77" t="s">
        <v>31</v>
      </c>
      <c r="B38" s="77" t="s">
        <v>19</v>
      </c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</row>
    <row r="39" spans="1:15" ht="12.75">
      <c r="A39" s="78"/>
      <c r="B39" s="80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</row>
    <row r="40" spans="1:15" ht="12.75">
      <c r="A40" s="79"/>
      <c r="B40" s="81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</row>
    <row r="41" spans="1:15" ht="12.75">
      <c r="A41" s="36" t="s">
        <v>13</v>
      </c>
      <c r="B41" s="37">
        <v>7440224</v>
      </c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</row>
    <row r="42" spans="1:15" ht="12.75">
      <c r="A42" s="89"/>
      <c r="B42" s="98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</row>
    <row r="43" spans="1:15" ht="12.75">
      <c r="A43" s="89"/>
      <c r="B43" s="98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</row>
  </sheetData>
  <sheetProtection/>
  <mergeCells count="16">
    <mergeCell ref="A35:J35"/>
    <mergeCell ref="A36:J36"/>
    <mergeCell ref="A38:A40"/>
    <mergeCell ref="B38:B40"/>
    <mergeCell ref="A10:A12"/>
    <mergeCell ref="B10:B12"/>
    <mergeCell ref="C10:C12"/>
    <mergeCell ref="D10:D12"/>
    <mergeCell ref="E10:E12"/>
    <mergeCell ref="A34:J34"/>
    <mergeCell ref="D8:G9"/>
    <mergeCell ref="B1:G1"/>
    <mergeCell ref="B2:G2"/>
    <mergeCell ref="B3:C3"/>
    <mergeCell ref="E3:F3"/>
    <mergeCell ref="D7:G7"/>
  </mergeCells>
  <printOptions gridLines="1"/>
  <pageMargins left="0.75" right="0.75" top="0.64" bottom="0.75" header="0.3" footer="0.5"/>
  <pageSetup blackAndWhite="1" fitToHeight="1" fitToWidth="1"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E.H. Pechan &amp; Associates - SPECIATE Data Browser - Shopping Cart Export</dc:title>
  <dc:subject/>
  <dc:creator>Matthew Cegielski</dc:creator>
  <cp:keywords/>
  <dc:description/>
  <cp:lastModifiedBy>Matthew Cegielski</cp:lastModifiedBy>
  <dcterms:created xsi:type="dcterms:W3CDTF">2018-05-24T16:43:28Z</dcterms:created>
  <dcterms:modified xsi:type="dcterms:W3CDTF">2019-09-06T22:45:00Z</dcterms:modified>
  <cp:category/>
  <cp:version/>
  <cp:contentType/>
  <cp:contentStatus/>
</cp:coreProperties>
</file>