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210" windowWidth="11250" windowHeight="8730" activeTab="0"/>
  </bookViews>
  <sheets>
    <sheet name="Compost PM10 based 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<sst xmlns="http://schemas.openxmlformats.org/spreadsheetml/2006/main" count="38" uniqueCount="38">
  <si>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</si>
  <si>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</si>
  <si>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</si>
  <si>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</si>
  <si>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</si>
  <si>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</si>
  <si>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</si>
  <si>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</si>
  <si>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</si>
  <si>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</si>
  <si>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</si>
  <si>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</si>
  <si>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</si>
  <si>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</si>
  <si>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Arsenic</t>
  </si>
  <si>
    <t>Cadmium</t>
  </si>
  <si>
    <t>Copper</t>
  </si>
  <si>
    <t>Lead</t>
  </si>
  <si>
    <t>Manganese</t>
  </si>
  <si>
    <t>Nickel</t>
  </si>
  <si>
    <t>Selenium</t>
  </si>
  <si>
    <t>Mercury</t>
  </si>
  <si>
    <t>Aluminum</t>
  </si>
  <si>
    <t>Zinc</t>
  </si>
  <si>
    <t>Chromium</t>
  </si>
  <si>
    <t>Cobalt</t>
  </si>
  <si>
    <t>Substances</t>
  </si>
  <si>
    <t xml:space="preserve"> **5% of Chromium considered Hexavalent Chromium (District Policy)</t>
  </si>
  <si>
    <r>
      <t>Weight Fraction in Compost* lb/lb PM</t>
    </r>
    <r>
      <rPr>
        <b/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</si>
  <si>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</t>
    </r>
  </si>
  <si>
    <t>lb/hr</t>
  </si>
  <si>
    <t>lb/yr</t>
  </si>
  <si>
    <r>
      <t>Emissions are calculated by the multiplication of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and Weight Fractions.</t>
    </r>
  </si>
  <si>
    <t>Hexavalent  Chromium**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</si>
  <si>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Emissions from Operations generating Dust from Greenwaste Composting</t>
    </r>
  </si>
  <si>
    <r>
      <t xml:space="preserve">*Emission Factors are from Table 15, "Trace and Heavy Metals" (page 62) from the 2010 report, </t>
    </r>
    <r>
      <rPr>
        <i/>
        <sz val="10"/>
        <rFont val="Arial"/>
        <family val="2"/>
      </rPr>
      <t xml:space="preserve">Landfill-Based Anaerobic Digester-Compost Pilot Project at Yolo County Central Landfill. </t>
    </r>
    <r>
      <rPr>
        <sz val="10"/>
        <rFont val="Arial"/>
        <family val="2"/>
      </rPr>
      <t>The Maximum values from the Yolo Digester compost source test was used.</t>
    </r>
  </si>
  <si>
    <r>
      <t>Use this spreadsheet when the emissions are from Green Waste Composting Operation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sources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are known (Green Waste Composting operations transfer points, loading, etc.). Entries required in yellow areas, output in grey areas.</t>
    </r>
  </si>
  <si>
    <t>Pollutants required for toxic reporting. Current as of update date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</si>
</sst>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9" xfId="0" applyFill="1" applyBorder="1" applyAlignment="1">
      <alignment wrapText="1"/>
    </xf>
    <xf numFmtId="11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11" fontId="0" fillId="0" borderId="16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22" xfId="0" applyNumberFormat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11" fontId="0" fillId="33" borderId="19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1" fontId="0" fillId="36" borderId="16" xfId="0" applyNumberFormat="1" applyFill="1" applyBorder="1" applyAlignment="1">
      <alignment horizontal="center"/>
    </xf>
    <xf numFmtId="11" fontId="0" fillId="36" borderId="21" xfId="0" applyNumberFormat="1" applyFill="1" applyBorder="1" applyAlignment="1">
      <alignment horizontal="center"/>
    </xf>
    <xf numFmtId="11" fontId="0" fillId="36" borderId="0" xfId="0" applyNumberFormat="1" applyFill="1" applyBorder="1" applyAlignment="1">
      <alignment horizontal="center"/>
    </xf>
    <xf numFmtId="11" fontId="0" fillId="36" borderId="23" xfId="0" applyNumberFormat="1" applyFill="1" applyBorder="1" applyAlignment="1">
      <alignment horizontal="center"/>
    </xf>
    <xf numFmtId="11" fontId="0" fillId="36" borderId="0" xfId="0" applyNumberFormat="1" applyFont="1" applyFill="1" applyBorder="1" applyAlignment="1">
      <alignment horizontal="center"/>
    </xf>
    <xf numFmtId="11" fontId="0" fillId="36" borderId="23" xfId="0" applyNumberFormat="1" applyFont="1" applyFill="1" applyBorder="1" applyAlignment="1">
      <alignment horizontal="center"/>
    </xf>
    <xf numFmtId="11" fontId="0" fillId="36" borderId="22" xfId="0" applyNumberFormat="1" applyFill="1" applyBorder="1" applyAlignment="1">
      <alignment horizontal="center"/>
    </xf>
    <xf numFmtId="11" fontId="0" fillId="36" borderId="24" xfId="0" applyNumberFormat="1" applyFill="1" applyBorder="1" applyAlignment="1">
      <alignment horizontal="center"/>
    </xf>
    <xf numFmtId="0" fontId="3" fillId="37" borderId="0" xfId="0" applyFont="1" applyFill="1" applyBorder="1" applyAlignment="1">
      <alignment horizontal="center" wrapText="1"/>
    </xf>
    <xf numFmtId="0" fontId="3" fillId="37" borderId="22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172" fontId="0" fillId="33" borderId="19" xfId="0" applyNumberFormat="1" applyFill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4" borderId="13" xfId="0" applyFill="1" applyBorder="1" applyAlignment="1">
      <alignment horizontal="center"/>
    </xf>
    <xf numFmtId="0" fontId="0" fillId="0" borderId="13" xfId="0" applyBorder="1" applyAlignment="1">
      <alignment/>
    </xf>
    <xf numFmtId="171" fontId="0" fillId="34" borderId="13" xfId="0" applyNumberFormat="1" applyFill="1" applyBorder="1" applyAlignment="1">
      <alignment horizontal="center"/>
    </xf>
    <xf numFmtId="0" fontId="3" fillId="0" borderId="29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34" borderId="25" xfId="0" applyFont="1" applyFill="1" applyBorder="1" applyAlignment="1">
      <alignment wrapText="1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0" fillId="38" borderId="38" xfId="0" applyFill="1" applyBorder="1" applyAlignment="1">
      <alignment/>
    </xf>
    <xf numFmtId="0" fontId="3" fillId="38" borderId="0" xfId="0" applyFont="1" applyFill="1" applyBorder="1" applyAlignment="1">
      <alignment horizontal="center"/>
    </xf>
    <xf numFmtId="11" fontId="0" fillId="38" borderId="0" xfId="0" applyNumberFormat="1" applyFill="1" applyBorder="1" applyAlignment="1">
      <alignment/>
    </xf>
    <xf numFmtId="0" fontId="3" fillId="38" borderId="0" xfId="0" applyFont="1" applyFill="1" applyBorder="1" applyAlignment="1">
      <alignment wrapText="1"/>
    </xf>
    <xf numFmtId="0" fontId="3" fillId="38" borderId="0" xfId="0" applyFont="1" applyFill="1" applyBorder="1" applyAlignment="1">
      <alignment horizontal="center" wrapText="1"/>
    </xf>
    <xf numFmtId="0" fontId="0" fillId="38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145" zoomScaleNormal="145" zoomScalePageLayoutView="0" workbookViewId="0" topLeftCell="A1">
      <selection activeCell="B4" sqref="B4"/>
    </sheetView>
  </sheetViews>
  <sheetFormatPr defaultColWidth="9.140625" defaultRowHeight="12.75"/>
  <cols>
    <col min="1" max="1" width="21.7109375" style="0" customWidth="1"/>
    <col min="2" max="2" width="10.8515625" style="5" customWidth="1"/>
    <col min="3" max="3" width="10.8515625" style="0" customWidth="1"/>
    <col min="4" max="5" width="11.00390625" style="0" customWidth="1"/>
    <col min="6" max="6" width="10.8515625" style="0" customWidth="1"/>
    <col min="7" max="7" width="9.8515625" style="0" customWidth="1"/>
  </cols>
  <sheetData>
    <row r="1" spans="1:18" ht="41.25" customHeight="1" thickBot="1">
      <c r="A1" s="17" t="s">
        <v>10</v>
      </c>
      <c r="B1" s="52" t="s">
        <v>34</v>
      </c>
      <c r="C1" s="53"/>
      <c r="D1" s="53"/>
      <c r="E1" s="53"/>
      <c r="F1" s="53"/>
      <c r="G1" s="54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57.75" customHeight="1" thickBot="1">
      <c r="A2" s="16" t="s">
        <v>6</v>
      </c>
      <c r="B2" s="62" t="s">
        <v>36</v>
      </c>
      <c r="C2" s="63"/>
      <c r="D2" s="63"/>
      <c r="E2" s="63"/>
      <c r="F2" s="63"/>
      <c r="G2" s="64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3.5" thickBot="1">
      <c r="A3" s="6" t="s">
        <v>11</v>
      </c>
      <c r="B3" s="65" t="s">
        <v>8</v>
      </c>
      <c r="C3" s="66"/>
      <c r="D3" s="7" t="s">
        <v>7</v>
      </c>
      <c r="E3" s="67">
        <v>42528</v>
      </c>
      <c r="F3" s="67"/>
      <c r="G3" s="8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12.75">
      <c r="A4" s="1" t="s">
        <v>0</v>
      </c>
      <c r="B4" s="13"/>
      <c r="C4" s="13"/>
      <c r="D4" s="13"/>
      <c r="E4" s="87"/>
      <c r="F4" s="88"/>
      <c r="G4" s="89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2.75">
      <c r="A5" s="1" t="s">
        <v>1</v>
      </c>
      <c r="B5" s="13"/>
      <c r="C5" s="13"/>
      <c r="D5" s="13"/>
      <c r="E5" s="87"/>
      <c r="F5" s="88"/>
      <c r="G5" s="89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 ht="13.5" thickBot="1">
      <c r="A6" s="2" t="s">
        <v>2</v>
      </c>
      <c r="B6" s="14"/>
      <c r="C6" s="14"/>
      <c r="D6" s="13"/>
      <c r="E6" s="88"/>
      <c r="F6" s="88"/>
      <c r="G6" s="89"/>
      <c r="H6" s="88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ht="19.5" thickBot="1" thickTop="1">
      <c r="A7" s="15" t="s">
        <v>12</v>
      </c>
      <c r="B7" s="44" t="s">
        <v>30</v>
      </c>
      <c r="C7" s="44" t="s">
        <v>31</v>
      </c>
      <c r="D7" s="75" t="s">
        <v>13</v>
      </c>
      <c r="E7" s="76"/>
      <c r="F7" s="76"/>
      <c r="G7" s="7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18" ht="13.5" customHeight="1" thickBot="1">
      <c r="A8" s="46" t="s">
        <v>29</v>
      </c>
      <c r="B8" s="31">
        <v>1</v>
      </c>
      <c r="C8" s="45">
        <v>100</v>
      </c>
      <c r="D8" s="69" t="s">
        <v>32</v>
      </c>
      <c r="E8" s="70"/>
      <c r="F8" s="70"/>
      <c r="G8" s="71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ht="13.5" thickBot="1">
      <c r="A9" s="18"/>
      <c r="B9" s="19"/>
      <c r="C9" s="20"/>
      <c r="D9" s="72"/>
      <c r="E9" s="73"/>
      <c r="F9" s="73"/>
      <c r="G9" s="74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3.5" customHeight="1">
      <c r="A10" s="55" t="s">
        <v>26</v>
      </c>
      <c r="B10" s="55" t="s">
        <v>3</v>
      </c>
      <c r="C10" s="55" t="s">
        <v>28</v>
      </c>
      <c r="D10" s="55" t="s">
        <v>4</v>
      </c>
      <c r="E10" s="68" t="s">
        <v>5</v>
      </c>
      <c r="F10" s="90"/>
      <c r="G10" s="90"/>
      <c r="H10" s="88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5.75" customHeight="1">
      <c r="A11" s="56"/>
      <c r="B11" s="58"/>
      <c r="C11" s="60"/>
      <c r="D11" s="58"/>
      <c r="E11" s="58"/>
      <c r="F11" s="90"/>
      <c r="G11" s="90"/>
      <c r="H11" s="88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25.5" customHeight="1">
      <c r="A12" s="57"/>
      <c r="B12" s="59"/>
      <c r="C12" s="61"/>
      <c r="D12" s="59"/>
      <c r="E12" s="59"/>
      <c r="F12" s="90"/>
      <c r="G12" s="90"/>
      <c r="H12" s="88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8" ht="12.75">
      <c r="A13" s="22" t="s">
        <v>22</v>
      </c>
      <c r="B13" s="42">
        <v>7429905</v>
      </c>
      <c r="C13" s="25">
        <v>0.013</v>
      </c>
      <c r="D13" s="34">
        <f aca="true" t="shared" si="0" ref="D13:D25">$B$8*C13</f>
        <v>0.013</v>
      </c>
      <c r="E13" s="35">
        <f aca="true" t="shared" si="1" ref="E13:E25">$C$8*C13</f>
        <v>1.3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ht="12.75">
      <c r="A14" s="1" t="s">
        <v>14</v>
      </c>
      <c r="B14" s="32">
        <v>7440382</v>
      </c>
      <c r="C14" s="26">
        <v>6.2E-06</v>
      </c>
      <c r="D14" s="36">
        <f t="shared" si="0"/>
        <v>6.2E-06</v>
      </c>
      <c r="E14" s="37">
        <f t="shared" si="1"/>
        <v>0.00062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  <row r="15" spans="1:18" ht="12.75">
      <c r="A15" s="1" t="s">
        <v>15</v>
      </c>
      <c r="B15" s="32">
        <v>7440439</v>
      </c>
      <c r="C15" s="27">
        <v>2E-06</v>
      </c>
      <c r="D15" s="38">
        <f t="shared" si="0"/>
        <v>2E-06</v>
      </c>
      <c r="E15" s="39">
        <f t="shared" si="1"/>
        <v>0.00019999999999999998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8" ht="12.75">
      <c r="A16" s="22" t="s">
        <v>24</v>
      </c>
      <c r="B16" s="42">
        <v>7440473</v>
      </c>
      <c r="C16" s="26">
        <v>4.9E-05</v>
      </c>
      <c r="D16" s="36">
        <f t="shared" si="0"/>
        <v>4.9E-05</v>
      </c>
      <c r="E16" s="37">
        <f t="shared" si="1"/>
        <v>0.0049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47" t="s">
        <v>25</v>
      </c>
      <c r="B17" s="48">
        <v>7440484</v>
      </c>
      <c r="C17" s="26">
        <v>8.8E-06</v>
      </c>
      <c r="D17" s="36">
        <f t="shared" si="0"/>
        <v>8.8E-06</v>
      </c>
      <c r="E17" s="37">
        <f t="shared" si="1"/>
        <v>0.00088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30" t="s">
        <v>16</v>
      </c>
      <c r="B18" s="32">
        <v>7440508</v>
      </c>
      <c r="C18" s="26">
        <v>6.9E-05</v>
      </c>
      <c r="D18" s="36">
        <f t="shared" si="0"/>
        <v>6.9E-05</v>
      </c>
      <c r="E18" s="37">
        <f t="shared" si="1"/>
        <v>0.0069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1" t="s">
        <v>33</v>
      </c>
      <c r="B19" s="32">
        <v>18540299</v>
      </c>
      <c r="C19" s="29">
        <f>C16*0.05</f>
        <v>2.4500000000000003E-06</v>
      </c>
      <c r="D19" s="36">
        <f t="shared" si="0"/>
        <v>2.4500000000000003E-06</v>
      </c>
      <c r="E19" s="37">
        <f t="shared" si="1"/>
        <v>0.00024500000000000005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1" t="s">
        <v>17</v>
      </c>
      <c r="B20" s="32">
        <v>7439921</v>
      </c>
      <c r="C20" s="26">
        <v>0.0002</v>
      </c>
      <c r="D20" s="36">
        <f t="shared" si="0"/>
        <v>0.0002</v>
      </c>
      <c r="E20" s="37">
        <f t="shared" si="1"/>
        <v>0.02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ht="12.75">
      <c r="A21" s="1" t="s">
        <v>18</v>
      </c>
      <c r="B21" s="32">
        <v>7439965</v>
      </c>
      <c r="C21" s="26">
        <v>0.00044</v>
      </c>
      <c r="D21" s="36">
        <f t="shared" si="0"/>
        <v>0.00044</v>
      </c>
      <c r="E21" s="37">
        <f t="shared" si="1"/>
        <v>0.044000000000000004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8" ht="15.75" customHeight="1">
      <c r="A22" s="1" t="s">
        <v>21</v>
      </c>
      <c r="B22" s="33">
        <v>7439976</v>
      </c>
      <c r="C22" s="26">
        <v>1E-06</v>
      </c>
      <c r="D22" s="36">
        <f t="shared" si="0"/>
        <v>1E-06</v>
      </c>
      <c r="E22" s="37">
        <f t="shared" si="1"/>
        <v>9.999999999999999E-05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1:18" ht="15.75" customHeight="1">
      <c r="A23" s="1" t="s">
        <v>19</v>
      </c>
      <c r="B23" s="32">
        <v>7440020</v>
      </c>
      <c r="C23" s="26">
        <v>9.5E-05</v>
      </c>
      <c r="D23" s="36">
        <f t="shared" si="0"/>
        <v>9.5E-05</v>
      </c>
      <c r="E23" s="37">
        <f t="shared" si="1"/>
        <v>0.0095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</row>
    <row r="24" spans="1:18" ht="15.75" customHeight="1">
      <c r="A24" s="4" t="s">
        <v>20</v>
      </c>
      <c r="B24" s="3">
        <v>7782492</v>
      </c>
      <c r="C24" s="26">
        <v>1E-06</v>
      </c>
      <c r="D24" s="36">
        <f t="shared" si="0"/>
        <v>1E-06</v>
      </c>
      <c r="E24" s="37">
        <f t="shared" si="1"/>
        <v>9.999999999999999E-05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1:18" ht="13.5" thickBot="1">
      <c r="A25" s="23" t="s">
        <v>23</v>
      </c>
      <c r="B25" s="43">
        <v>7440666</v>
      </c>
      <c r="C25" s="28">
        <v>0.00017</v>
      </c>
      <c r="D25" s="40">
        <f t="shared" si="0"/>
        <v>0.00017</v>
      </c>
      <c r="E25" s="41">
        <f t="shared" si="1"/>
        <v>0.017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92"/>
      <c r="B26" s="93"/>
      <c r="C26" s="91"/>
      <c r="D26" s="91"/>
      <c r="E26" s="91"/>
      <c r="F26" s="91"/>
      <c r="G26" s="91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9" t="s">
        <v>9</v>
      </c>
      <c r="B27" s="10"/>
      <c r="C27" s="11"/>
      <c r="D27" s="11"/>
      <c r="E27" s="11"/>
      <c r="F27" s="11"/>
      <c r="G27" s="11"/>
      <c r="H27" s="12"/>
      <c r="I27" s="12"/>
      <c r="J27" s="24"/>
      <c r="K27" s="87"/>
      <c r="L27" s="87"/>
      <c r="M27" s="87"/>
      <c r="N27" s="87"/>
      <c r="O27" s="87"/>
      <c r="P27" s="87"/>
      <c r="Q27" s="87"/>
      <c r="R27" s="87"/>
    </row>
    <row r="28" spans="1:18" ht="18.75" customHeight="1">
      <c r="A28" s="81" t="s">
        <v>35</v>
      </c>
      <c r="B28" s="82"/>
      <c r="C28" s="82"/>
      <c r="D28" s="82"/>
      <c r="E28" s="82"/>
      <c r="F28" s="82"/>
      <c r="G28" s="82"/>
      <c r="H28" s="82"/>
      <c r="I28" s="82"/>
      <c r="J28" s="83"/>
      <c r="K28" s="87"/>
      <c r="L28" s="87"/>
      <c r="M28" s="87"/>
      <c r="N28" s="87"/>
      <c r="O28" s="87"/>
      <c r="P28" s="87"/>
      <c r="Q28" s="87"/>
      <c r="R28" s="87"/>
    </row>
    <row r="29" spans="1:18" ht="17.25" customHeight="1">
      <c r="A29" s="84"/>
      <c r="B29" s="85"/>
      <c r="C29" s="85"/>
      <c r="D29" s="85"/>
      <c r="E29" s="85"/>
      <c r="F29" s="85"/>
      <c r="G29" s="85"/>
      <c r="H29" s="85"/>
      <c r="I29" s="85"/>
      <c r="J29" s="86"/>
      <c r="K29" s="87"/>
      <c r="L29" s="87"/>
      <c r="M29" s="87"/>
      <c r="N29" s="87"/>
      <c r="O29" s="87"/>
      <c r="P29" s="87"/>
      <c r="Q29" s="87"/>
      <c r="R29" s="87"/>
    </row>
    <row r="30" spans="1:18" ht="12.75" customHeight="1">
      <c r="A30" s="78" t="s">
        <v>37</v>
      </c>
      <c r="B30" s="79"/>
      <c r="C30" s="79"/>
      <c r="D30" s="79"/>
      <c r="E30" s="79"/>
      <c r="F30" s="79"/>
      <c r="G30" s="79"/>
      <c r="H30" s="79"/>
      <c r="I30" s="80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 customHeight="1">
      <c r="A31" s="49" t="s">
        <v>27</v>
      </c>
      <c r="B31" s="50"/>
      <c r="C31" s="50"/>
      <c r="D31" s="50"/>
      <c r="E31" s="50"/>
      <c r="F31" s="50"/>
      <c r="G31" s="50"/>
      <c r="H31" s="50"/>
      <c r="I31" s="50"/>
      <c r="J31" s="51"/>
      <c r="K31" s="87"/>
      <c r="L31" s="87"/>
      <c r="M31" s="87"/>
      <c r="N31" s="87"/>
      <c r="O31" s="87"/>
      <c r="P31" s="87"/>
      <c r="Q31" s="87"/>
      <c r="R31" s="87"/>
    </row>
    <row r="32" spans="1:18" ht="27.75" customHeight="1">
      <c r="A32" s="87"/>
      <c r="B32" s="94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87"/>
      <c r="B33" s="94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87"/>
      <c r="B34" s="94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87"/>
      <c r="B35" s="94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87"/>
      <c r="B36" s="94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</sheetData>
  <sheetProtection/>
  <mergeCells count="14">
    <mergeCell ref="D8:G9"/>
    <mergeCell ref="D7:G7"/>
    <mergeCell ref="A30:I30"/>
    <mergeCell ref="A28:J29"/>
    <mergeCell ref="A31:J31"/>
    <mergeCell ref="B1:G1"/>
    <mergeCell ref="A10:A12"/>
    <mergeCell ref="B10:B12"/>
    <mergeCell ref="C10:C12"/>
    <mergeCell ref="B2:G2"/>
    <mergeCell ref="B3:C3"/>
    <mergeCell ref="E3:F3"/>
    <mergeCell ref="E10:E12"/>
    <mergeCell ref="D10:D12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2018-09-06T22:57:24Z</dcterms:modified>
  <cp:category/>
  <cp:version/>
  <cp:contentType/>
  <cp:contentStatus/>
</cp:coreProperties>
</file>