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45" windowWidth="12090" windowHeight="8850" tabRatio="748" activeTab="0"/>
  </bookViews>
  <sheets>
    <sheet name="Bayco Cleaning Oven" sheetId="1" r:id="rId1"/>
  </sheets>
  <definedNames>
    <definedName name="_xlnm.Print_Area" localSheetId="0">'Bayco Cleaning Oven'!$A$1:$K$66</definedName>
  </definedNames>
  <calcPr fullCalcOnLoad="1"/>
</workbook>
</file>

<file path=xl/sharedStrings.xml><?xml version="1.0" encoding="utf-8"?>
<sst xmlns="http://schemas.openxmlformats.org/spreadsheetml/2006/main" count="123" uniqueCount="80">
  <si>
    <t>Facility:</t>
  </si>
  <si>
    <t>ID#:</t>
  </si>
  <si>
    <t>Project #:</t>
  </si>
  <si>
    <t>CAS#</t>
  </si>
  <si>
    <t>Applicability</t>
  </si>
  <si>
    <t>Last Update</t>
  </si>
  <si>
    <t>Matthew Cegielski</t>
  </si>
  <si>
    <t>References:</t>
  </si>
  <si>
    <t>Name</t>
  </si>
  <si>
    <t>Author or updater</t>
  </si>
  <si>
    <t>Inputs</t>
  </si>
  <si>
    <t xml:space="preserve">Formula </t>
  </si>
  <si>
    <t>Benzene</t>
  </si>
  <si>
    <t>Auto Parts Bayco Cleaning Oven</t>
  </si>
  <si>
    <t>Arsenic</t>
  </si>
  <si>
    <t>Beryllium</t>
  </si>
  <si>
    <t>Cadmium</t>
  </si>
  <si>
    <t>Copper</t>
  </si>
  <si>
    <t>Hydrochloric Acid</t>
  </si>
  <si>
    <t>Lead</t>
  </si>
  <si>
    <t>Manganese</t>
  </si>
  <si>
    <t>Mercury</t>
  </si>
  <si>
    <t>Nickel</t>
  </si>
  <si>
    <t>Selenium</t>
  </si>
  <si>
    <t>Vinyl Chloride</t>
  </si>
  <si>
    <t>Zinc</t>
  </si>
  <si>
    <t>Formaldehyde</t>
  </si>
  <si>
    <t>The emission factor was derived by averaging three different runs. The runs were assumed to have a worst case load of 2000 lbs. Each EF was derived according to the following formula: EF = (Lbs./hour from test results)*(# of hours for test)/(2000 lbs)  The # of hours ranged from 2-6 hours depending on the recorded value for the time of the test.</t>
  </si>
  <si>
    <t>Acetaldehyde</t>
  </si>
  <si>
    <t>Acrolein</t>
  </si>
  <si>
    <t>Benz[a]anthracene</t>
  </si>
  <si>
    <t>Benzo[a]pyrene</t>
  </si>
  <si>
    <t>Benzo[b]fluoranthene</t>
  </si>
  <si>
    <t>Benzo[k]fluoranthene</t>
  </si>
  <si>
    <t>Dibenz[a,h]anthracene</t>
  </si>
  <si>
    <t>Ethyl benzene</t>
  </si>
  <si>
    <t>Hexane</t>
  </si>
  <si>
    <t>Indeno[1,2,3-cd]pyrene</t>
  </si>
  <si>
    <t>Naphthalene</t>
  </si>
  <si>
    <t>PCBs {Polychlorinated biphenyls}</t>
  </si>
  <si>
    <t>Toluene</t>
  </si>
  <si>
    <t>Dioxins, total, with individ. isomers also reported {PCDDs}</t>
  </si>
  <si>
    <t>Dibenzofurans (chlorinated) {PCDFs} [Treated as 2378TCDD for HRA]</t>
  </si>
  <si>
    <t>Xylene</t>
  </si>
  <si>
    <t>Auto Part Emisions LB/HR</t>
  </si>
  <si>
    <t>Auto Part Emisions LB/YR</t>
  </si>
  <si>
    <t>Total Emisions LB/HR</t>
  </si>
  <si>
    <t>Total Emisions LB/YR</t>
  </si>
  <si>
    <t>Natural Gas Usage</t>
  </si>
  <si>
    <t>Lbs/ MMSCF</t>
  </si>
  <si>
    <t>~</t>
  </si>
  <si>
    <t>MMscf /hr</t>
  </si>
  <si>
    <t>MMscf /yr</t>
  </si>
  <si>
    <t>NG Comb Emisions LB/HR</t>
  </si>
  <si>
    <t>NG Comb Emisions LB/YR</t>
  </si>
  <si>
    <t>Lb/lb Parts Burned*</t>
  </si>
  <si>
    <t>Substance</t>
  </si>
  <si>
    <t>Hexavalent Chromium</t>
  </si>
  <si>
    <t>Auto Parts Burned, Process Rate</t>
  </si>
  <si>
    <t xml:space="preserve"> lb/hr</t>
  </si>
  <si>
    <t xml:space="preserve"> lb/yr</t>
  </si>
  <si>
    <t>Furan 7F 1234678</t>
  </si>
  <si>
    <t>Dioxin 7D</t>
  </si>
  <si>
    <t>Furan 7F 1234789</t>
  </si>
  <si>
    <t>Furan 6F 123478</t>
  </si>
  <si>
    <t>Dioxin 6D 123478</t>
  </si>
  <si>
    <t>Furan 6F 123678</t>
  </si>
  <si>
    <t>Dioxin 6D 123678</t>
  </si>
  <si>
    <t>Furan 6F 123789</t>
  </si>
  <si>
    <t>Dioxin 6D 123789</t>
  </si>
  <si>
    <t>Furan 5F 12378</t>
  </si>
  <si>
    <t xml:space="preserve">Dioxin 5D </t>
  </si>
  <si>
    <t>Furan 6F 234678</t>
  </si>
  <si>
    <t>Furan 5F 23478</t>
  </si>
  <si>
    <t xml:space="preserve">Furan 4F </t>
  </si>
  <si>
    <t>Dioxin 4D</t>
  </si>
  <si>
    <t>*These emission factors are derived from a 1991 source test from Champion Auto Parts Toxic Environmental Impact Report #40028 and Ventura County emission factors for combustion of Natural Gas</t>
  </si>
  <si>
    <t>Enter the hourly and yearly rate in pounds for Auto Parts. Input the hourly and yearly rate in MMscf for Natural Gas. Emissions are calculated by the multiplication of the Process Rates and Emission factors.</t>
  </si>
  <si>
    <t>Pollutants required for toxic reporting. Current as of update date.</t>
  </si>
  <si>
    <t>Use this spreadsheet to calculate emissions generated from an Auto Parts Bayco Cleaning Oven. Entries required in yellow areas, output in gray areas.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</si>
</sst>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0.000E+00"/>
    <numFmt numFmtId="174" formatCode="0.000"/>
    <numFmt numFmtId="175" formatCode="#,##0.0"/>
  </numFmts>
  <fonts count="43">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10"/>
      <name val="MS Sans Serif"/>
      <family val="2"/>
    </font>
    <font>
      <b/>
      <sz val="10"/>
      <name val="Times New Roman"/>
      <family val="1"/>
    </font>
    <font>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22"/>
        <bgColor indexed="64"/>
      </patternFill>
    </fill>
    <fill>
      <patternFill patternType="solid">
        <fgColor rgb="FFC0C0C0"/>
        <bgColor indexed="64"/>
      </patternFill>
    </fill>
    <fill>
      <patternFill patternType="solid">
        <fgColor theme="0" tint="-0.4999699890613556"/>
        <bgColor indexed="64"/>
      </patternFill>
    </fill>
    <fill>
      <patternFill patternType="solid">
        <fgColor rgb="FF00FF00"/>
        <bgColor indexed="64"/>
      </patternFill>
    </fill>
    <fill>
      <patternFill patternType="solid">
        <fgColor rgb="FF0070C0"/>
        <bgColor indexed="64"/>
      </patternFill>
    </fill>
    <fill>
      <patternFill patternType="solid">
        <fgColor indexed="1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medium"/>
      <right style="medium"/>
      <top style="double"/>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double"/>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5">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horizontal="center" wrapText="1"/>
    </xf>
    <xf numFmtId="0" fontId="3" fillId="0" borderId="10" xfId="0" applyFont="1" applyBorder="1" applyAlignment="1">
      <alignment wrapText="1"/>
    </xf>
    <xf numFmtId="0" fontId="0" fillId="0" borderId="0" xfId="0" applyAlignment="1">
      <alignment horizontal="center"/>
    </xf>
    <xf numFmtId="0" fontId="4" fillId="0" borderId="12" xfId="0" applyFont="1" applyBorder="1" applyAlignment="1">
      <alignment/>
    </xf>
    <xf numFmtId="0" fontId="4" fillId="0" borderId="13" xfId="0" applyFont="1" applyBorder="1" applyAlignment="1">
      <alignment/>
    </xf>
    <xf numFmtId="0" fontId="0" fillId="0" borderId="14" xfId="0" applyBorder="1" applyAlignment="1">
      <alignment/>
    </xf>
    <xf numFmtId="0" fontId="3" fillId="0" borderId="15" xfId="0" applyFont="1" applyBorder="1" applyAlignment="1">
      <alignment wrapText="1"/>
    </xf>
    <xf numFmtId="0" fontId="3" fillId="0" borderId="16" xfId="0" applyFont="1" applyBorder="1" applyAlignment="1">
      <alignment horizontal="center" wrapText="1"/>
    </xf>
    <xf numFmtId="11" fontId="0" fillId="0" borderId="16" xfId="0" applyNumberFormat="1" applyBorder="1" applyAlignment="1">
      <alignment/>
    </xf>
    <xf numFmtId="0" fontId="0" fillId="0" borderId="16" xfId="0" applyBorder="1" applyAlignment="1">
      <alignment/>
    </xf>
    <xf numFmtId="0" fontId="0" fillId="0" borderId="17" xfId="0" applyBorder="1" applyAlignment="1">
      <alignment/>
    </xf>
    <xf numFmtId="0" fontId="0" fillId="33" borderId="0" xfId="0" applyFill="1" applyBorder="1" applyAlignment="1">
      <alignment/>
    </xf>
    <xf numFmtId="0" fontId="0" fillId="33" borderId="18" xfId="0" applyFill="1" applyBorder="1" applyAlignment="1">
      <alignment/>
    </xf>
    <xf numFmtId="0" fontId="3" fillId="0" borderId="19" xfId="0" applyFont="1" applyBorder="1" applyAlignment="1">
      <alignment/>
    </xf>
    <xf numFmtId="0" fontId="3" fillId="0" borderId="12" xfId="0" applyFont="1" applyBorder="1" applyAlignment="1">
      <alignment horizontal="center" vertical="center"/>
    </xf>
    <xf numFmtId="0" fontId="5" fillId="0" borderId="0" xfId="0" applyFont="1" applyAlignment="1">
      <alignment/>
    </xf>
    <xf numFmtId="0" fontId="0" fillId="0" borderId="0" xfId="0" applyFill="1" applyBorder="1" applyAlignment="1">
      <alignment/>
    </xf>
    <xf numFmtId="0" fontId="3" fillId="0" borderId="10" xfId="0" applyFont="1" applyBorder="1" applyAlignment="1">
      <alignment horizontal="left" wrapText="1"/>
    </xf>
    <xf numFmtId="11" fontId="0" fillId="0" borderId="0" xfId="0" applyNumberFormat="1" applyAlignment="1">
      <alignment horizontal="center"/>
    </xf>
    <xf numFmtId="0" fontId="0" fillId="0" borderId="0" xfId="0" applyFont="1" applyAlignment="1">
      <alignment horizontal="center"/>
    </xf>
    <xf numFmtId="0" fontId="3" fillId="0" borderId="0" xfId="0" applyFont="1" applyAlignment="1">
      <alignment horizontal="center"/>
    </xf>
    <xf numFmtId="0" fontId="7" fillId="0" borderId="0" xfId="0" applyNumberFormat="1" applyFont="1" applyAlignment="1" quotePrefix="1">
      <alignment horizontal="center"/>
    </xf>
    <xf numFmtId="0" fontId="3" fillId="0" borderId="0" xfId="58" applyNumberFormat="1" applyFont="1" quotePrefix="1">
      <alignment/>
      <protection/>
    </xf>
    <xf numFmtId="49" fontId="3" fillId="0" borderId="0" xfId="0" applyNumberFormat="1" applyFont="1" applyAlignment="1" quotePrefix="1">
      <alignment/>
    </xf>
    <xf numFmtId="174" fontId="0" fillId="34" borderId="20" xfId="0" applyNumberFormat="1" applyFill="1" applyBorder="1" applyAlignment="1">
      <alignment horizontal="center"/>
    </xf>
    <xf numFmtId="0" fontId="3" fillId="0" borderId="0" xfId="0" applyNumberFormat="1" applyFont="1" applyAlignment="1">
      <alignment wrapText="1"/>
    </xf>
    <xf numFmtId="49" fontId="3" fillId="0" borderId="0" xfId="0" applyNumberFormat="1" applyFont="1" applyAlignment="1">
      <alignment/>
    </xf>
    <xf numFmtId="11" fontId="0" fillId="35" borderId="16" xfId="0" applyNumberFormat="1" applyFill="1" applyBorder="1" applyAlignment="1">
      <alignment horizontal="center"/>
    </xf>
    <xf numFmtId="11" fontId="0" fillId="35" borderId="21" xfId="0" applyNumberFormat="1" applyFill="1" applyBorder="1" applyAlignment="1">
      <alignment horizontal="center"/>
    </xf>
    <xf numFmtId="11" fontId="0" fillId="35" borderId="0" xfId="0" applyNumberFormat="1" applyFill="1" applyBorder="1" applyAlignment="1">
      <alignment horizontal="center"/>
    </xf>
    <xf numFmtId="11" fontId="0" fillId="0" borderId="0" xfId="0" applyNumberFormat="1" applyBorder="1" applyAlignment="1">
      <alignment horizontal="center"/>
    </xf>
    <xf numFmtId="11" fontId="0" fillId="0"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0" borderId="22" xfId="0" applyNumberFormat="1" applyBorder="1" applyAlignment="1">
      <alignment horizontal="center"/>
    </xf>
    <xf numFmtId="11" fontId="0" fillId="35" borderId="22" xfId="0" applyNumberFormat="1" applyFill="1" applyBorder="1" applyAlignment="1">
      <alignment horizontal="center"/>
    </xf>
    <xf numFmtId="11" fontId="0" fillId="35" borderId="23" xfId="0" applyNumberFormat="1" applyFill="1" applyBorder="1" applyAlignment="1">
      <alignment horizontal="center"/>
    </xf>
    <xf numFmtId="11" fontId="0" fillId="0" borderId="0" xfId="0" applyNumberFormat="1" applyFont="1" applyBorder="1" applyAlignment="1">
      <alignment horizontal="center"/>
    </xf>
    <xf numFmtId="11" fontId="0" fillId="36" borderId="0" xfId="0" applyNumberFormat="1" applyFill="1" applyAlignment="1">
      <alignment horizontal="center"/>
    </xf>
    <xf numFmtId="11" fontId="0" fillId="37" borderId="16" xfId="0" applyNumberFormat="1" applyFill="1" applyBorder="1" applyAlignment="1">
      <alignment horizontal="center"/>
    </xf>
    <xf numFmtId="11" fontId="0" fillId="37" borderId="24" xfId="0" applyNumberFormat="1" applyFill="1" applyBorder="1" applyAlignment="1">
      <alignment horizontal="center"/>
    </xf>
    <xf numFmtId="11" fontId="0" fillId="37" borderId="0" xfId="0" applyNumberFormat="1" applyFill="1" applyBorder="1" applyAlignment="1">
      <alignment horizontal="center"/>
    </xf>
    <xf numFmtId="11" fontId="0" fillId="37" borderId="21" xfId="0" applyNumberFormat="1" applyFill="1" applyBorder="1" applyAlignment="1">
      <alignment horizontal="center"/>
    </xf>
    <xf numFmtId="11" fontId="0" fillId="36" borderId="22" xfId="0" applyNumberFormat="1" applyFill="1" applyBorder="1" applyAlignment="1">
      <alignment horizontal="center"/>
    </xf>
    <xf numFmtId="11" fontId="0" fillId="36" borderId="24" xfId="0" applyNumberFormat="1" applyFill="1" applyBorder="1" applyAlignment="1">
      <alignment horizontal="center"/>
    </xf>
    <xf numFmtId="11" fontId="0" fillId="36" borderId="21" xfId="0" applyNumberFormat="1" applyFill="1" applyBorder="1" applyAlignment="1">
      <alignment horizontal="center"/>
    </xf>
    <xf numFmtId="11" fontId="0" fillId="36" borderId="23" xfId="0" applyNumberFormat="1" applyFill="1" applyBorder="1" applyAlignment="1">
      <alignment horizontal="center"/>
    </xf>
    <xf numFmtId="11" fontId="0" fillId="0" borderId="25" xfId="0" applyNumberFormat="1" applyFont="1" applyFill="1" applyBorder="1" applyAlignment="1">
      <alignment horizontal="center"/>
    </xf>
    <xf numFmtId="0" fontId="0" fillId="0" borderId="14" xfId="0" applyFont="1" applyFill="1" applyBorder="1" applyAlignment="1">
      <alignment/>
    </xf>
    <xf numFmtId="0" fontId="3" fillId="38" borderId="0" xfId="0" applyFont="1" applyFill="1" applyAlignment="1">
      <alignment horizontal="center"/>
    </xf>
    <xf numFmtId="0" fontId="3" fillId="38" borderId="25" xfId="0" applyFont="1" applyFill="1" applyBorder="1" applyAlignment="1">
      <alignment wrapText="1"/>
    </xf>
    <xf numFmtId="0" fontId="3" fillId="38" borderId="22" xfId="0" applyFont="1" applyFill="1" applyBorder="1" applyAlignment="1">
      <alignment horizontal="center" wrapText="1"/>
    </xf>
    <xf numFmtId="11" fontId="3" fillId="0" borderId="0" xfId="0" applyNumberFormat="1" applyFont="1" applyAlignment="1">
      <alignment horizontal="center"/>
    </xf>
    <xf numFmtId="0" fontId="0" fillId="0" borderId="20" xfId="0" applyFont="1" applyBorder="1" applyAlignment="1">
      <alignment/>
    </xf>
    <xf numFmtId="0" fontId="0" fillId="0" borderId="19" xfId="0" applyFont="1" applyBorder="1" applyAlignment="1">
      <alignment horizontal="center" wrapText="1"/>
    </xf>
    <xf numFmtId="175" fontId="0" fillId="33" borderId="12" xfId="0" applyNumberFormat="1" applyFill="1" applyBorder="1" applyAlignment="1">
      <alignment horizontal="center"/>
    </xf>
    <xf numFmtId="175" fontId="0" fillId="34" borderId="12" xfId="0" applyNumberFormat="1" applyFill="1" applyBorder="1" applyAlignment="1">
      <alignment horizontal="center"/>
    </xf>
    <xf numFmtId="0" fontId="3" fillId="0" borderId="0" xfId="0" applyFont="1" applyBorder="1" applyAlignment="1">
      <alignment horizontal="left" wrapText="1"/>
    </xf>
    <xf numFmtId="0" fontId="3" fillId="38" borderId="10" xfId="0" applyNumberFormat="1" applyFont="1" applyFill="1" applyBorder="1" applyAlignment="1">
      <alignment wrapText="1"/>
    </xf>
    <xf numFmtId="0" fontId="3" fillId="0" borderId="10" xfId="58" applyNumberFormat="1" applyFont="1" applyBorder="1" quotePrefix="1">
      <alignment/>
      <protection/>
    </xf>
    <xf numFmtId="175" fontId="0" fillId="33" borderId="20" xfId="0" applyNumberFormat="1" applyFill="1" applyBorder="1" applyAlignment="1">
      <alignment horizontal="center"/>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0" fillId="39" borderId="0" xfId="0" applyFill="1" applyAlignment="1">
      <alignment/>
    </xf>
    <xf numFmtId="0" fontId="0" fillId="39" borderId="0" xfId="0" applyFill="1" applyBorder="1" applyAlignment="1">
      <alignment/>
    </xf>
    <xf numFmtId="0" fontId="0" fillId="39" borderId="21" xfId="0" applyFill="1" applyBorder="1" applyAlignment="1">
      <alignment/>
    </xf>
    <xf numFmtId="0" fontId="0" fillId="39" borderId="18" xfId="0" applyFill="1" applyBorder="1" applyAlignment="1">
      <alignment/>
    </xf>
    <xf numFmtId="0" fontId="0" fillId="39" borderId="27" xfId="0" applyFill="1" applyBorder="1" applyAlignment="1">
      <alignment/>
    </xf>
    <xf numFmtId="0" fontId="3" fillId="39" borderId="0" xfId="0" applyFont="1" applyFill="1" applyBorder="1" applyAlignment="1">
      <alignment wrapText="1"/>
    </xf>
    <xf numFmtId="0" fontId="3" fillId="39" borderId="0" xfId="0" applyFont="1" applyFill="1" applyBorder="1" applyAlignment="1">
      <alignment horizontal="center" wrapText="1"/>
    </xf>
    <xf numFmtId="11" fontId="0" fillId="39" borderId="0" xfId="0" applyNumberFormat="1" applyFill="1" applyBorder="1" applyAlignment="1">
      <alignment/>
    </xf>
    <xf numFmtId="0" fontId="0" fillId="39" borderId="0" xfId="0" applyFont="1" applyFill="1" applyBorder="1" applyAlignment="1">
      <alignment/>
    </xf>
    <xf numFmtId="0" fontId="0" fillId="39" borderId="0" xfId="0" applyFont="1" applyFill="1" applyBorder="1" applyAlignment="1">
      <alignment horizontal="center"/>
    </xf>
    <xf numFmtId="0" fontId="0" fillId="39" borderId="0" xfId="0" applyFill="1" applyAlignment="1">
      <alignment horizontal="center"/>
    </xf>
    <xf numFmtId="0" fontId="3" fillId="39" borderId="0" xfId="58" applyNumberFormat="1" applyFont="1" applyFill="1" quotePrefix="1">
      <alignment/>
      <protection/>
    </xf>
    <xf numFmtId="0" fontId="3" fillId="39" borderId="0" xfId="0" applyFont="1" applyFill="1" applyAlignment="1">
      <alignment horizontal="center"/>
    </xf>
    <xf numFmtId="11" fontId="0" fillId="39" borderId="0" xfId="0" applyNumberFormat="1" applyFill="1" applyAlignment="1">
      <alignment horizontal="center"/>
    </xf>
    <xf numFmtId="0" fontId="0" fillId="39" borderId="28" xfId="0" applyFill="1" applyBorder="1" applyAlignment="1">
      <alignment/>
    </xf>
    <xf numFmtId="0" fontId="0" fillId="39" borderId="29" xfId="0" applyFill="1" applyBorder="1" applyAlignment="1">
      <alignment horizontal="center"/>
    </xf>
    <xf numFmtId="0" fontId="0" fillId="39" borderId="29" xfId="0" applyFill="1" applyBorder="1" applyAlignment="1">
      <alignment/>
    </xf>
    <xf numFmtId="171" fontId="0" fillId="40" borderId="13" xfId="0" applyNumberFormat="1" applyFill="1" applyBorder="1" applyAlignment="1">
      <alignment horizontal="center"/>
    </xf>
    <xf numFmtId="0" fontId="0" fillId="0" borderId="30"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wrapText="1"/>
    </xf>
    <xf numFmtId="0" fontId="0" fillId="0" borderId="29" xfId="0" applyFont="1" applyBorder="1" applyAlignment="1">
      <alignment vertical="center"/>
    </xf>
    <xf numFmtId="0" fontId="0" fillId="0" borderId="34" xfId="0" applyFont="1" applyBorder="1" applyAlignment="1">
      <alignment vertical="center"/>
    </xf>
    <xf numFmtId="0" fontId="0" fillId="40" borderId="30" xfId="0" applyFont="1" applyFill="1" applyBorder="1" applyAlignment="1">
      <alignment wrapText="1"/>
    </xf>
    <xf numFmtId="0" fontId="0" fillId="40" borderId="31" xfId="0" applyFill="1" applyBorder="1" applyAlignment="1">
      <alignment/>
    </xf>
    <xf numFmtId="0" fontId="0" fillId="40" borderId="32" xfId="0" applyFill="1" applyBorder="1" applyAlignment="1">
      <alignment/>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3" fillId="0" borderId="38" xfId="0" applyFont="1" applyFill="1"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0" fontId="3" fillId="0" borderId="41" xfId="0" applyFont="1" applyFill="1"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5" fillId="0" borderId="22"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0" fillId="0" borderId="36" xfId="0" applyBorder="1" applyAlignment="1">
      <alignment wrapText="1"/>
    </xf>
    <xf numFmtId="0" fontId="0" fillId="0" borderId="37" xfId="0" applyBorder="1" applyAlignment="1">
      <alignment wrapText="1"/>
    </xf>
    <xf numFmtId="0" fontId="0" fillId="0" borderId="36" xfId="0" applyBorder="1" applyAlignment="1">
      <alignment horizontal="center" wrapText="1"/>
    </xf>
    <xf numFmtId="0" fontId="0" fillId="0" borderId="37" xfId="0" applyBorder="1" applyAlignment="1">
      <alignment horizontal="center" wrapText="1"/>
    </xf>
    <xf numFmtId="0" fontId="5" fillId="0" borderId="44" xfId="0" applyFont="1" applyBorder="1" applyAlignment="1">
      <alignment horizontal="center" wrapText="1"/>
    </xf>
    <xf numFmtId="0" fontId="8" fillId="0" borderId="45" xfId="0" applyFont="1" applyBorder="1" applyAlignment="1">
      <alignment horizontal="center"/>
    </xf>
    <xf numFmtId="0" fontId="8" fillId="0" borderId="46" xfId="0" applyFont="1" applyBorder="1" applyAlignment="1">
      <alignment horizontal="center"/>
    </xf>
    <xf numFmtId="0" fontId="0" fillId="0" borderId="15" xfId="0" applyFont="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47" xfId="0" applyBorder="1" applyAlignment="1">
      <alignment horizontal="center"/>
    </xf>
    <xf numFmtId="0" fontId="0" fillId="0" borderId="0"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0" fontId="0" fillId="0" borderId="29" xfId="0" applyBorder="1" applyAlignment="1">
      <alignment horizontal="center"/>
    </xf>
    <xf numFmtId="0" fontId="0" fillId="0" borderId="34" xfId="0" applyBorder="1" applyAlignment="1">
      <alignment horizontal="center"/>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40" borderId="13" xfId="0" applyFill="1" applyBorder="1" applyAlignment="1">
      <alignment horizontal="center"/>
    </xf>
    <xf numFmtId="0" fontId="0" fillId="0" borderId="13"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EHHA_RISK_VALUES" xfId="58"/>
    <cellStyle name="Note" xfId="59"/>
    <cellStyle name="Output" xfId="60"/>
    <cellStyle name="Percent" xfId="61"/>
    <cellStyle name="Title" xfId="62"/>
    <cellStyle name="Total" xfId="63"/>
    <cellStyle name="Warning Text" xfId="64"/>
  </cellStyles>
  <dxfs count="2">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1"/>
  <sheetViews>
    <sheetView tabSelected="1" zoomScale="130" zoomScaleNormal="130" zoomScalePageLayoutView="0" workbookViewId="0" topLeftCell="A1">
      <selection activeCell="B4" sqref="B4"/>
    </sheetView>
  </sheetViews>
  <sheetFormatPr defaultColWidth="9.140625" defaultRowHeight="12.75"/>
  <cols>
    <col min="1" max="1" width="40.00390625" style="0" customWidth="1"/>
    <col min="2" max="2" width="12.7109375" style="5" customWidth="1"/>
    <col min="3" max="15" width="12.7109375" style="0" customWidth="1"/>
  </cols>
  <sheetData>
    <row r="1" spans="1:20" ht="18.75" thickBot="1">
      <c r="A1" s="18" t="s">
        <v>8</v>
      </c>
      <c r="B1" s="101" t="s">
        <v>13</v>
      </c>
      <c r="C1" s="102"/>
      <c r="D1" s="102"/>
      <c r="E1" s="102"/>
      <c r="F1" s="102"/>
      <c r="G1" s="103"/>
      <c r="H1" s="65"/>
      <c r="I1" s="65"/>
      <c r="J1" s="65"/>
      <c r="K1" s="65"/>
      <c r="L1" s="65"/>
      <c r="M1" s="65"/>
      <c r="N1" s="65"/>
      <c r="O1" s="65"/>
      <c r="P1" s="65"/>
      <c r="Q1" s="65"/>
      <c r="R1" s="65"/>
      <c r="S1" s="65"/>
      <c r="T1" s="65"/>
    </row>
    <row r="2" spans="1:20" ht="34.5" customHeight="1" thickBot="1">
      <c r="A2" s="17" t="s">
        <v>4</v>
      </c>
      <c r="B2" s="120" t="s">
        <v>79</v>
      </c>
      <c r="C2" s="121"/>
      <c r="D2" s="121"/>
      <c r="E2" s="121"/>
      <c r="F2" s="121"/>
      <c r="G2" s="122"/>
      <c r="H2" s="65"/>
      <c r="I2" s="65"/>
      <c r="J2" s="65"/>
      <c r="K2" s="65"/>
      <c r="L2" s="65"/>
      <c r="M2" s="65"/>
      <c r="N2" s="65"/>
      <c r="O2" s="65"/>
      <c r="P2" s="65"/>
      <c r="Q2" s="65"/>
      <c r="R2" s="65"/>
      <c r="S2" s="65"/>
      <c r="T2" s="65"/>
    </row>
    <row r="3" spans="1:20" ht="13.5" thickBot="1">
      <c r="A3" s="6" t="s">
        <v>9</v>
      </c>
      <c r="B3" s="123" t="s">
        <v>6</v>
      </c>
      <c r="C3" s="124"/>
      <c r="D3" s="7" t="s">
        <v>5</v>
      </c>
      <c r="E3" s="82">
        <v>42416</v>
      </c>
      <c r="F3" s="82"/>
      <c r="G3" s="8"/>
      <c r="H3" s="65"/>
      <c r="I3" s="65"/>
      <c r="J3" s="65"/>
      <c r="K3" s="65"/>
      <c r="L3" s="65"/>
      <c r="M3" s="65"/>
      <c r="N3" s="65"/>
      <c r="O3" s="65"/>
      <c r="P3" s="65"/>
      <c r="Q3" s="65"/>
      <c r="R3" s="65"/>
      <c r="S3" s="65"/>
      <c r="T3" s="65"/>
    </row>
    <row r="4" spans="1:20" ht="12.75">
      <c r="A4" s="1" t="s">
        <v>0</v>
      </c>
      <c r="B4" s="14"/>
      <c r="C4" s="14"/>
      <c r="D4" s="14"/>
      <c r="E4" s="65"/>
      <c r="F4" s="66"/>
      <c r="G4" s="67"/>
      <c r="H4" s="65"/>
      <c r="I4" s="65"/>
      <c r="J4" s="65"/>
      <c r="K4" s="65"/>
      <c r="L4" s="65"/>
      <c r="M4" s="65"/>
      <c r="N4" s="65"/>
      <c r="O4" s="65"/>
      <c r="P4" s="65"/>
      <c r="Q4" s="65"/>
      <c r="R4" s="65"/>
      <c r="S4" s="65"/>
      <c r="T4" s="65"/>
    </row>
    <row r="5" spans="1:20" ht="12.75">
      <c r="A5" s="1" t="s">
        <v>1</v>
      </c>
      <c r="B5" s="14"/>
      <c r="C5" s="14"/>
      <c r="D5" s="14"/>
      <c r="E5" s="65"/>
      <c r="F5" s="66"/>
      <c r="G5" s="67"/>
      <c r="H5" s="65"/>
      <c r="I5" s="65"/>
      <c r="J5" s="65"/>
      <c r="K5" s="65"/>
      <c r="L5" s="65"/>
      <c r="M5" s="65"/>
      <c r="N5" s="65"/>
      <c r="O5" s="65"/>
      <c r="P5" s="65"/>
      <c r="Q5" s="65"/>
      <c r="R5" s="65"/>
      <c r="S5" s="65"/>
      <c r="T5" s="65"/>
    </row>
    <row r="6" spans="1:20" ht="13.5" thickBot="1">
      <c r="A6" s="2" t="s">
        <v>2</v>
      </c>
      <c r="B6" s="15"/>
      <c r="C6" s="15"/>
      <c r="D6" s="15"/>
      <c r="E6" s="68"/>
      <c r="F6" s="68"/>
      <c r="G6" s="69"/>
      <c r="H6" s="66"/>
      <c r="I6" s="65"/>
      <c r="J6" s="65"/>
      <c r="K6" s="65"/>
      <c r="L6" s="65"/>
      <c r="M6" s="65"/>
      <c r="N6" s="65"/>
      <c r="O6" s="65"/>
      <c r="P6" s="65"/>
      <c r="Q6" s="65"/>
      <c r="R6" s="65"/>
      <c r="S6" s="65"/>
      <c r="T6" s="65"/>
    </row>
    <row r="7" spans="1:20" ht="19.5" thickBot="1" thickTop="1">
      <c r="A7" s="16" t="s">
        <v>10</v>
      </c>
      <c r="B7" s="56" t="s">
        <v>59</v>
      </c>
      <c r="C7" s="56" t="s">
        <v>60</v>
      </c>
      <c r="D7" s="108" t="s">
        <v>11</v>
      </c>
      <c r="E7" s="109"/>
      <c r="F7" s="109"/>
      <c r="G7" s="110"/>
      <c r="H7" s="65"/>
      <c r="I7" s="65"/>
      <c r="J7" s="65"/>
      <c r="K7" s="65"/>
      <c r="L7" s="65"/>
      <c r="M7" s="65"/>
      <c r="N7" s="65"/>
      <c r="O7" s="65"/>
      <c r="P7" s="65"/>
      <c r="Q7" s="65"/>
      <c r="R7" s="65"/>
      <c r="S7" s="65"/>
      <c r="T7" s="65"/>
    </row>
    <row r="8" spans="1:20" ht="13.5" customHeight="1" thickBot="1">
      <c r="A8" s="55" t="s">
        <v>58</v>
      </c>
      <c r="B8" s="62">
        <v>200</v>
      </c>
      <c r="C8" s="57">
        <v>1200</v>
      </c>
      <c r="D8" s="111" t="s">
        <v>77</v>
      </c>
      <c r="E8" s="112"/>
      <c r="F8" s="112"/>
      <c r="G8" s="113"/>
      <c r="H8" s="65"/>
      <c r="I8" s="65"/>
      <c r="J8" s="65"/>
      <c r="K8" s="65"/>
      <c r="L8" s="65"/>
      <c r="M8" s="65"/>
      <c r="N8" s="65"/>
      <c r="O8" s="65"/>
      <c r="P8" s="65"/>
      <c r="Q8" s="65"/>
      <c r="R8" s="65"/>
      <c r="S8" s="65"/>
      <c r="T8" s="65"/>
    </row>
    <row r="9" spans="1:20" ht="13.5" thickBot="1">
      <c r="A9" s="19"/>
      <c r="B9" s="63" t="s">
        <v>51</v>
      </c>
      <c r="C9" s="64" t="s">
        <v>52</v>
      </c>
      <c r="D9" s="114"/>
      <c r="E9" s="115"/>
      <c r="F9" s="115"/>
      <c r="G9" s="116"/>
      <c r="H9" s="65"/>
      <c r="I9" s="65"/>
      <c r="J9" s="65"/>
      <c r="K9" s="65"/>
      <c r="L9" s="65"/>
      <c r="M9" s="65"/>
      <c r="N9" s="65"/>
      <c r="O9" s="65"/>
      <c r="P9" s="65"/>
      <c r="Q9" s="65"/>
      <c r="R9" s="65"/>
      <c r="S9" s="65"/>
      <c r="T9" s="65"/>
    </row>
    <row r="10" spans="1:20" ht="13.5" thickBot="1">
      <c r="A10" s="50" t="s">
        <v>48</v>
      </c>
      <c r="B10" s="27">
        <v>5</v>
      </c>
      <c r="C10" s="58">
        <v>43800</v>
      </c>
      <c r="D10" s="114"/>
      <c r="E10" s="115"/>
      <c r="F10" s="115"/>
      <c r="G10" s="116"/>
      <c r="H10" s="65"/>
      <c r="I10" s="65"/>
      <c r="J10" s="65"/>
      <c r="K10" s="65"/>
      <c r="L10" s="65"/>
      <c r="M10" s="65"/>
      <c r="N10" s="65"/>
      <c r="O10" s="65"/>
      <c r="P10" s="65"/>
      <c r="Q10" s="65"/>
      <c r="R10" s="65"/>
      <c r="S10" s="65"/>
      <c r="T10" s="65"/>
    </row>
    <row r="11" spans="1:20" ht="18" customHeight="1">
      <c r="A11" s="79"/>
      <c r="B11" s="80"/>
      <c r="C11" s="81"/>
      <c r="D11" s="117"/>
      <c r="E11" s="118"/>
      <c r="F11" s="118"/>
      <c r="G11" s="119"/>
      <c r="H11" s="66"/>
      <c r="I11" s="65"/>
      <c r="J11" s="65"/>
      <c r="K11" s="65"/>
      <c r="L11" s="65"/>
      <c r="M11" s="65"/>
      <c r="N11" s="65"/>
      <c r="O11" s="65"/>
      <c r="P11" s="65"/>
      <c r="Q11" s="65"/>
      <c r="R11" s="65"/>
      <c r="S11" s="65"/>
      <c r="T11" s="65"/>
    </row>
    <row r="12" spans="1:20" ht="13.5" customHeight="1">
      <c r="A12" s="92" t="s">
        <v>56</v>
      </c>
      <c r="B12" s="92" t="s">
        <v>3</v>
      </c>
      <c r="C12" s="92" t="s">
        <v>55</v>
      </c>
      <c r="D12" s="92" t="s">
        <v>44</v>
      </c>
      <c r="E12" s="95" t="s">
        <v>45</v>
      </c>
      <c r="F12" s="98" t="s">
        <v>49</v>
      </c>
      <c r="G12" s="92" t="s">
        <v>53</v>
      </c>
      <c r="H12" s="95" t="s">
        <v>54</v>
      </c>
      <c r="I12" s="92" t="s">
        <v>46</v>
      </c>
      <c r="J12" s="95" t="s">
        <v>47</v>
      </c>
      <c r="K12" s="65"/>
      <c r="L12" s="65"/>
      <c r="M12" s="65"/>
      <c r="N12" s="65"/>
      <c r="O12" s="65"/>
      <c r="P12" s="65"/>
      <c r="Q12" s="65"/>
      <c r="R12" s="65"/>
      <c r="S12" s="65"/>
      <c r="T12" s="65"/>
    </row>
    <row r="13" spans="1:20" ht="13.5" customHeight="1">
      <c r="A13" s="104"/>
      <c r="B13" s="106"/>
      <c r="C13" s="93"/>
      <c r="D13" s="93"/>
      <c r="E13" s="96"/>
      <c r="F13" s="99"/>
      <c r="G13" s="93"/>
      <c r="H13" s="96"/>
      <c r="I13" s="93"/>
      <c r="J13" s="96"/>
      <c r="K13" s="65"/>
      <c r="L13" s="65"/>
      <c r="M13" s="65"/>
      <c r="N13" s="65"/>
      <c r="O13" s="65"/>
      <c r="P13" s="65"/>
      <c r="Q13" s="65"/>
      <c r="R13" s="65"/>
      <c r="S13" s="65"/>
      <c r="T13" s="65"/>
    </row>
    <row r="14" spans="1:20" ht="13.5" customHeight="1">
      <c r="A14" s="104"/>
      <c r="B14" s="106"/>
      <c r="C14" s="93"/>
      <c r="D14" s="93"/>
      <c r="E14" s="96"/>
      <c r="F14" s="99"/>
      <c r="G14" s="93"/>
      <c r="H14" s="96"/>
      <c r="I14" s="93"/>
      <c r="J14" s="96"/>
      <c r="K14" s="65"/>
      <c r="L14" s="65"/>
      <c r="M14" s="65"/>
      <c r="N14" s="65"/>
      <c r="O14" s="65"/>
      <c r="P14" s="65"/>
      <c r="Q14" s="65"/>
      <c r="R14" s="65"/>
      <c r="S14" s="65"/>
      <c r="T14" s="65"/>
    </row>
    <row r="15" spans="1:20" ht="13.5" customHeight="1">
      <c r="A15" s="105"/>
      <c r="B15" s="107"/>
      <c r="C15" s="94"/>
      <c r="D15" s="94"/>
      <c r="E15" s="97"/>
      <c r="F15" s="100"/>
      <c r="G15" s="94"/>
      <c r="H15" s="97"/>
      <c r="I15" s="94"/>
      <c r="J15" s="97"/>
      <c r="K15" s="65"/>
      <c r="L15" s="65"/>
      <c r="M15" s="65"/>
      <c r="N15" s="65"/>
      <c r="O15" s="65"/>
      <c r="P15" s="65"/>
      <c r="Q15" s="65"/>
      <c r="R15" s="65"/>
      <c r="S15" s="65"/>
      <c r="T15" s="65"/>
    </row>
    <row r="16" spans="1:20" ht="12.75">
      <c r="A16" s="26" t="s">
        <v>28</v>
      </c>
      <c r="B16" s="23">
        <v>75070</v>
      </c>
      <c r="C16" s="22" t="s">
        <v>50</v>
      </c>
      <c r="D16" s="30">
        <v>0</v>
      </c>
      <c r="E16" s="31">
        <v>0</v>
      </c>
      <c r="F16" s="21">
        <v>5.35E-06</v>
      </c>
      <c r="G16" s="40">
        <f>$B$10*F16</f>
        <v>2.675E-05</v>
      </c>
      <c r="H16" s="46">
        <f>$C$10*F16</f>
        <v>0.23432999999999998</v>
      </c>
      <c r="I16" s="41">
        <f aca="true" t="shared" si="0" ref="I16:I61">D16+G16</f>
        <v>2.675E-05</v>
      </c>
      <c r="J16" s="42">
        <f aca="true" t="shared" si="1" ref="J16:J61">E16+H16</f>
        <v>0.23432999999999998</v>
      </c>
      <c r="K16" s="65"/>
      <c r="L16" s="65"/>
      <c r="M16" s="65"/>
      <c r="N16" s="65"/>
      <c r="O16" s="65"/>
      <c r="P16" s="65"/>
      <c r="Q16" s="65"/>
      <c r="R16" s="65"/>
      <c r="S16" s="65"/>
      <c r="T16" s="65"/>
    </row>
    <row r="17" spans="1:20" ht="12.75">
      <c r="A17" s="26" t="s">
        <v>29</v>
      </c>
      <c r="B17" s="23">
        <v>107028</v>
      </c>
      <c r="C17" s="22" t="s">
        <v>50</v>
      </c>
      <c r="D17" s="32">
        <v>0</v>
      </c>
      <c r="E17" s="31">
        <v>0</v>
      </c>
      <c r="F17" s="21">
        <v>0.0008</v>
      </c>
      <c r="G17" s="40">
        <f>$B$10*F17</f>
        <v>0.004</v>
      </c>
      <c r="H17" s="47">
        <f>$C$10*F17</f>
        <v>35.04</v>
      </c>
      <c r="I17" s="43">
        <f t="shared" si="0"/>
        <v>0.004</v>
      </c>
      <c r="J17" s="44">
        <f t="shared" si="1"/>
        <v>35.04</v>
      </c>
      <c r="K17" s="65"/>
      <c r="L17" s="65"/>
      <c r="M17" s="65"/>
      <c r="N17" s="65"/>
      <c r="O17" s="65"/>
      <c r="P17" s="65"/>
      <c r="Q17" s="65"/>
      <c r="R17" s="65"/>
      <c r="S17" s="65"/>
      <c r="T17" s="65"/>
    </row>
    <row r="18" spans="1:20" ht="12.75">
      <c r="A18" s="59" t="s">
        <v>14</v>
      </c>
      <c r="B18" s="3">
        <v>7440382</v>
      </c>
      <c r="C18" s="33">
        <v>1.29E-08</v>
      </c>
      <c r="D18" s="32">
        <f>$B$8*C18</f>
        <v>2.58E-06</v>
      </c>
      <c r="E18" s="31">
        <f>$C$8*C18</f>
        <v>1.548E-05</v>
      </c>
      <c r="F18" s="35" t="s">
        <v>50</v>
      </c>
      <c r="G18" s="40">
        <v>0</v>
      </c>
      <c r="H18" s="47">
        <v>0</v>
      </c>
      <c r="I18" s="43">
        <f t="shared" si="0"/>
        <v>2.58E-06</v>
      </c>
      <c r="J18" s="44">
        <f t="shared" si="1"/>
        <v>1.548E-05</v>
      </c>
      <c r="K18" s="65"/>
      <c r="L18" s="65"/>
      <c r="M18" s="65"/>
      <c r="N18" s="65"/>
      <c r="O18" s="65"/>
      <c r="P18" s="65"/>
      <c r="Q18" s="65"/>
      <c r="R18" s="65"/>
      <c r="S18" s="65"/>
      <c r="T18" s="65"/>
    </row>
    <row r="19" spans="1:20" ht="12.75">
      <c r="A19" s="26" t="s">
        <v>30</v>
      </c>
      <c r="B19" s="23">
        <v>56553</v>
      </c>
      <c r="C19" s="39" t="s">
        <v>50</v>
      </c>
      <c r="D19" s="32">
        <v>0</v>
      </c>
      <c r="E19" s="31">
        <v>0</v>
      </c>
      <c r="F19" s="34">
        <v>9.9944E-05</v>
      </c>
      <c r="G19" s="40">
        <f>$B$10*F19</f>
        <v>0.00049972</v>
      </c>
      <c r="H19" s="47">
        <f>$C$10*F19</f>
        <v>4.3775472</v>
      </c>
      <c r="I19" s="43">
        <f t="shared" si="0"/>
        <v>0.00049972</v>
      </c>
      <c r="J19" s="44">
        <f t="shared" si="1"/>
        <v>4.3775472</v>
      </c>
      <c r="K19" s="65"/>
      <c r="L19" s="65"/>
      <c r="M19" s="65"/>
      <c r="N19" s="65"/>
      <c r="O19" s="65"/>
      <c r="P19" s="65"/>
      <c r="Q19" s="65"/>
      <c r="R19" s="65"/>
      <c r="S19" s="65"/>
      <c r="T19" s="65"/>
    </row>
    <row r="20" spans="1:20" ht="12.75">
      <c r="A20" s="59" t="s">
        <v>12</v>
      </c>
      <c r="B20" s="3">
        <v>71432</v>
      </c>
      <c r="C20" s="33">
        <v>2.1E-06</v>
      </c>
      <c r="D20" s="32">
        <f>$B$8*C20</f>
        <v>0.00041999999999999996</v>
      </c>
      <c r="E20" s="31">
        <f>$C$8*C20</f>
        <v>0.0025199999999999997</v>
      </c>
      <c r="F20" s="34">
        <v>0.000157</v>
      </c>
      <c r="G20" s="40">
        <f>$B$10*F20</f>
        <v>0.000785</v>
      </c>
      <c r="H20" s="47">
        <f>$C$10*F20</f>
        <v>6.8766</v>
      </c>
      <c r="I20" s="43">
        <f t="shared" si="0"/>
        <v>0.001205</v>
      </c>
      <c r="J20" s="44">
        <f t="shared" si="1"/>
        <v>6.8791199999999995</v>
      </c>
      <c r="K20" s="65"/>
      <c r="L20" s="65"/>
      <c r="M20" s="65"/>
      <c r="N20" s="65"/>
      <c r="O20" s="65"/>
      <c r="P20" s="65"/>
      <c r="Q20" s="65"/>
      <c r="R20" s="65"/>
      <c r="S20" s="65"/>
      <c r="T20" s="65"/>
    </row>
    <row r="21" spans="1:20" ht="12.75">
      <c r="A21" s="26" t="s">
        <v>31</v>
      </c>
      <c r="B21" s="23">
        <v>50328</v>
      </c>
      <c r="C21" s="22" t="s">
        <v>50</v>
      </c>
      <c r="D21" s="32">
        <v>0</v>
      </c>
      <c r="E21" s="31">
        <v>0</v>
      </c>
      <c r="F21" s="34">
        <v>2.19608E-05</v>
      </c>
      <c r="G21" s="40">
        <f>$B$10*F21</f>
        <v>0.00010980400000000001</v>
      </c>
      <c r="H21" s="47">
        <f>$C$10*F21</f>
        <v>0.96188304</v>
      </c>
      <c r="I21" s="43">
        <f t="shared" si="0"/>
        <v>0.00010980400000000001</v>
      </c>
      <c r="J21" s="44">
        <f t="shared" si="1"/>
        <v>0.96188304</v>
      </c>
      <c r="K21" s="65"/>
      <c r="L21" s="65"/>
      <c r="M21" s="65"/>
      <c r="N21" s="65"/>
      <c r="O21" s="65"/>
      <c r="P21" s="65"/>
      <c r="Q21" s="65"/>
      <c r="R21" s="65"/>
      <c r="S21" s="65"/>
      <c r="T21" s="65"/>
    </row>
    <row r="22" spans="1:20" ht="12.75">
      <c r="A22" s="26" t="s">
        <v>32</v>
      </c>
      <c r="B22" s="23">
        <v>205992</v>
      </c>
      <c r="C22" s="22" t="s">
        <v>50</v>
      </c>
      <c r="D22" s="32">
        <v>0</v>
      </c>
      <c r="E22" s="31">
        <v>0</v>
      </c>
      <c r="F22" s="34">
        <v>8.85E-05</v>
      </c>
      <c r="G22" s="40">
        <f>$B$10*F22</f>
        <v>0.00044249999999999997</v>
      </c>
      <c r="H22" s="47">
        <f>$C$10*F22</f>
        <v>3.8762999999999996</v>
      </c>
      <c r="I22" s="43">
        <f t="shared" si="0"/>
        <v>0.00044249999999999997</v>
      </c>
      <c r="J22" s="44">
        <f t="shared" si="1"/>
        <v>3.8762999999999996</v>
      </c>
      <c r="K22" s="65"/>
      <c r="L22" s="65"/>
      <c r="M22" s="65"/>
      <c r="N22" s="65"/>
      <c r="O22" s="65"/>
      <c r="P22" s="65"/>
      <c r="Q22" s="65"/>
      <c r="R22" s="65"/>
      <c r="S22" s="65"/>
      <c r="T22" s="65"/>
    </row>
    <row r="23" spans="1:20" ht="12.75">
      <c r="A23" s="26" t="s">
        <v>33</v>
      </c>
      <c r="B23" s="23">
        <v>207089</v>
      </c>
      <c r="C23" s="22" t="s">
        <v>50</v>
      </c>
      <c r="D23" s="32">
        <v>0</v>
      </c>
      <c r="E23" s="31">
        <v>0</v>
      </c>
      <c r="F23" s="34">
        <v>4.39E-05</v>
      </c>
      <c r="G23" s="40">
        <f>$B$10*F23</f>
        <v>0.00021950000000000002</v>
      </c>
      <c r="H23" s="47">
        <f>$C$10*F23</f>
        <v>1.9228200000000002</v>
      </c>
      <c r="I23" s="43">
        <f t="shared" si="0"/>
        <v>0.00021950000000000002</v>
      </c>
      <c r="J23" s="44">
        <f t="shared" si="1"/>
        <v>1.9228200000000002</v>
      </c>
      <c r="K23" s="65"/>
      <c r="L23" s="65"/>
      <c r="M23" s="65"/>
      <c r="N23" s="65"/>
      <c r="O23" s="65"/>
      <c r="P23" s="65"/>
      <c r="Q23" s="65"/>
      <c r="R23" s="65"/>
      <c r="S23" s="65"/>
      <c r="T23" s="65"/>
    </row>
    <row r="24" spans="1:20" ht="12.75">
      <c r="A24" s="59" t="s">
        <v>15</v>
      </c>
      <c r="B24" s="3">
        <v>7440417</v>
      </c>
      <c r="C24" s="33">
        <v>1.69E-08</v>
      </c>
      <c r="D24" s="32">
        <f>$B$8*C24</f>
        <v>3.38E-06</v>
      </c>
      <c r="E24" s="31">
        <f>$C$8*C24</f>
        <v>2.028E-05</v>
      </c>
      <c r="F24" s="35" t="s">
        <v>50</v>
      </c>
      <c r="G24" s="40">
        <v>0</v>
      </c>
      <c r="H24" s="47">
        <v>0</v>
      </c>
      <c r="I24" s="43">
        <f t="shared" si="0"/>
        <v>3.38E-06</v>
      </c>
      <c r="J24" s="44">
        <f t="shared" si="1"/>
        <v>2.028E-05</v>
      </c>
      <c r="K24" s="65"/>
      <c r="L24" s="65"/>
      <c r="M24" s="65"/>
      <c r="N24" s="65"/>
      <c r="O24" s="65"/>
      <c r="P24" s="65"/>
      <c r="Q24" s="65"/>
      <c r="R24" s="65"/>
      <c r="S24" s="65"/>
      <c r="T24" s="65"/>
    </row>
    <row r="25" spans="1:20" ht="12.75">
      <c r="A25" s="59" t="s">
        <v>16</v>
      </c>
      <c r="B25" s="3">
        <v>7440439</v>
      </c>
      <c r="C25" s="33">
        <v>1.69E-06</v>
      </c>
      <c r="D25" s="32">
        <f>$B$8*C25</f>
        <v>0.000338</v>
      </c>
      <c r="E25" s="31">
        <f>$C$8*C25</f>
        <v>0.002028</v>
      </c>
      <c r="F25" s="35" t="s">
        <v>50</v>
      </c>
      <c r="G25" s="40">
        <v>0</v>
      </c>
      <c r="H25" s="47">
        <v>0</v>
      </c>
      <c r="I25" s="43">
        <f t="shared" si="0"/>
        <v>0.000338</v>
      </c>
      <c r="J25" s="44">
        <f t="shared" si="1"/>
        <v>0.002028</v>
      </c>
      <c r="K25" s="65"/>
      <c r="L25" s="65"/>
      <c r="M25" s="65"/>
      <c r="N25" s="65"/>
      <c r="O25" s="65"/>
      <c r="P25" s="65"/>
      <c r="Q25" s="65"/>
      <c r="R25" s="65"/>
      <c r="S25" s="65"/>
      <c r="T25" s="65"/>
    </row>
    <row r="26" spans="1:20" ht="12.75">
      <c r="A26" s="59" t="s">
        <v>17</v>
      </c>
      <c r="B26" s="3">
        <v>7440508</v>
      </c>
      <c r="C26" s="33">
        <v>5.22E-07</v>
      </c>
      <c r="D26" s="32">
        <f>$B$8*C26</f>
        <v>0.0001044</v>
      </c>
      <c r="E26" s="31">
        <f>$C$8*C26</f>
        <v>0.0006264</v>
      </c>
      <c r="F26" s="35" t="s">
        <v>50</v>
      </c>
      <c r="G26" s="40">
        <v>0</v>
      </c>
      <c r="H26" s="47">
        <v>0</v>
      </c>
      <c r="I26" s="43">
        <f t="shared" si="0"/>
        <v>0.0001044</v>
      </c>
      <c r="J26" s="44">
        <f t="shared" si="1"/>
        <v>0.0006264</v>
      </c>
      <c r="K26" s="65"/>
      <c r="L26" s="65"/>
      <c r="M26" s="65"/>
      <c r="N26" s="65"/>
      <c r="O26" s="65"/>
      <c r="P26" s="65"/>
      <c r="Q26" s="65"/>
      <c r="R26" s="65"/>
      <c r="S26" s="65"/>
      <c r="T26" s="65"/>
    </row>
    <row r="27" spans="1:20" ht="12.75">
      <c r="A27" s="26" t="s">
        <v>34</v>
      </c>
      <c r="B27" s="23">
        <v>53703</v>
      </c>
      <c r="C27" s="22" t="s">
        <v>50</v>
      </c>
      <c r="D27" s="32">
        <v>0</v>
      </c>
      <c r="E27" s="31">
        <v>0</v>
      </c>
      <c r="F27" s="21">
        <v>7.48E-06</v>
      </c>
      <c r="G27" s="40">
        <f aca="true" t="shared" si="2" ref="G27:G47">$B$10*F27</f>
        <v>3.74E-05</v>
      </c>
      <c r="H27" s="47">
        <f aca="true" t="shared" si="3" ref="H27:H47">$C$10*F27</f>
        <v>0.327624</v>
      </c>
      <c r="I27" s="43">
        <f t="shared" si="0"/>
        <v>3.74E-05</v>
      </c>
      <c r="J27" s="44">
        <f t="shared" si="1"/>
        <v>0.327624</v>
      </c>
      <c r="K27" s="65"/>
      <c r="L27" s="65"/>
      <c r="M27" s="65"/>
      <c r="N27" s="65"/>
      <c r="O27" s="65"/>
      <c r="P27" s="65"/>
      <c r="Q27" s="65"/>
      <c r="R27" s="65"/>
      <c r="S27" s="65"/>
      <c r="T27" s="65"/>
    </row>
    <row r="28" spans="1:20" ht="25.5">
      <c r="A28" s="28" t="s">
        <v>42</v>
      </c>
      <c r="B28" s="23">
        <v>1080</v>
      </c>
      <c r="C28" s="22" t="s">
        <v>50</v>
      </c>
      <c r="D28" s="32">
        <v>0</v>
      </c>
      <c r="E28" s="31">
        <v>0</v>
      </c>
      <c r="F28" s="21">
        <v>8.24E-08</v>
      </c>
      <c r="G28" s="40">
        <f t="shared" si="2"/>
        <v>4.12E-07</v>
      </c>
      <c r="H28" s="47">
        <f t="shared" si="3"/>
        <v>0.00360912</v>
      </c>
      <c r="I28" s="43">
        <f t="shared" si="0"/>
        <v>4.12E-07</v>
      </c>
      <c r="J28" s="44">
        <f t="shared" si="1"/>
        <v>0.00360912</v>
      </c>
      <c r="K28" s="65"/>
      <c r="L28" s="65"/>
      <c r="M28" s="65"/>
      <c r="N28" s="65"/>
      <c r="O28" s="65"/>
      <c r="P28" s="65"/>
      <c r="Q28" s="65"/>
      <c r="R28" s="65"/>
      <c r="S28" s="65"/>
      <c r="T28" s="65"/>
    </row>
    <row r="29" spans="1:20" ht="12.75">
      <c r="A29" s="25" t="s">
        <v>75</v>
      </c>
      <c r="B29" s="23">
        <v>1746016</v>
      </c>
      <c r="C29" s="22" t="s">
        <v>50</v>
      </c>
      <c r="D29" s="32">
        <v>0</v>
      </c>
      <c r="E29" s="31">
        <v>0</v>
      </c>
      <c r="F29" s="21">
        <v>1.89E-08</v>
      </c>
      <c r="G29" s="40">
        <f t="shared" si="2"/>
        <v>9.45E-08</v>
      </c>
      <c r="H29" s="47">
        <f t="shared" si="3"/>
        <v>0.00082782</v>
      </c>
      <c r="I29" s="43">
        <f t="shared" si="0"/>
        <v>9.45E-08</v>
      </c>
      <c r="J29" s="44">
        <f t="shared" si="1"/>
        <v>0.00082782</v>
      </c>
      <c r="K29" s="65"/>
      <c r="L29" s="65"/>
      <c r="M29" s="65"/>
      <c r="N29" s="65"/>
      <c r="O29" s="65"/>
      <c r="P29" s="65"/>
      <c r="Q29" s="65"/>
      <c r="R29" s="65"/>
      <c r="S29" s="65"/>
      <c r="T29" s="65"/>
    </row>
    <row r="30" spans="1:20" ht="12.75">
      <c r="A30" s="25" t="s">
        <v>71</v>
      </c>
      <c r="B30" s="23">
        <v>40321764</v>
      </c>
      <c r="C30" s="22" t="s">
        <v>50</v>
      </c>
      <c r="D30" s="32">
        <v>0</v>
      </c>
      <c r="E30" s="31">
        <v>0</v>
      </c>
      <c r="F30" s="21">
        <v>3.72E-08</v>
      </c>
      <c r="G30" s="40">
        <f t="shared" si="2"/>
        <v>1.86E-07</v>
      </c>
      <c r="H30" s="47">
        <f t="shared" si="3"/>
        <v>0.00162936</v>
      </c>
      <c r="I30" s="43">
        <f t="shared" si="0"/>
        <v>1.86E-07</v>
      </c>
      <c r="J30" s="44">
        <f t="shared" si="1"/>
        <v>0.00162936</v>
      </c>
      <c r="K30" s="65"/>
      <c r="L30" s="65"/>
      <c r="M30" s="65"/>
      <c r="N30" s="65"/>
      <c r="O30" s="65"/>
      <c r="P30" s="65"/>
      <c r="Q30" s="65"/>
      <c r="R30" s="65"/>
      <c r="S30" s="65"/>
      <c r="T30" s="65"/>
    </row>
    <row r="31" spans="1:20" ht="12.75">
      <c r="A31" s="25" t="s">
        <v>65</v>
      </c>
      <c r="B31" s="23">
        <v>39227286</v>
      </c>
      <c r="C31" s="22" t="s">
        <v>50</v>
      </c>
      <c r="D31" s="32">
        <v>0</v>
      </c>
      <c r="E31" s="31">
        <v>0</v>
      </c>
      <c r="F31" s="21">
        <v>1.655E-08</v>
      </c>
      <c r="G31" s="40">
        <f t="shared" si="2"/>
        <v>8.275E-08</v>
      </c>
      <c r="H31" s="47">
        <f t="shared" si="3"/>
        <v>0.00072489</v>
      </c>
      <c r="I31" s="43">
        <f t="shared" si="0"/>
        <v>8.275E-08</v>
      </c>
      <c r="J31" s="44">
        <f t="shared" si="1"/>
        <v>0.00072489</v>
      </c>
      <c r="K31" s="65"/>
      <c r="L31" s="65"/>
      <c r="M31" s="65"/>
      <c r="N31" s="65"/>
      <c r="O31" s="65"/>
      <c r="P31" s="65"/>
      <c r="Q31" s="65"/>
      <c r="R31" s="65"/>
      <c r="S31" s="65"/>
      <c r="T31" s="65"/>
    </row>
    <row r="32" spans="1:20" ht="12.75">
      <c r="A32" s="25" t="s">
        <v>67</v>
      </c>
      <c r="B32" s="23">
        <v>57653857</v>
      </c>
      <c r="C32" s="22" t="s">
        <v>50</v>
      </c>
      <c r="D32" s="32">
        <v>0</v>
      </c>
      <c r="E32" s="31">
        <v>0</v>
      </c>
      <c r="F32" s="21">
        <v>3.45E-08</v>
      </c>
      <c r="G32" s="40">
        <f t="shared" si="2"/>
        <v>1.725E-07</v>
      </c>
      <c r="H32" s="47">
        <f t="shared" si="3"/>
        <v>0.0015110999999999998</v>
      </c>
      <c r="I32" s="43">
        <f t="shared" si="0"/>
        <v>1.725E-07</v>
      </c>
      <c r="J32" s="44">
        <f t="shared" si="1"/>
        <v>0.0015110999999999998</v>
      </c>
      <c r="K32" s="65"/>
      <c r="L32" s="65"/>
      <c r="M32" s="65"/>
      <c r="N32" s="65"/>
      <c r="O32" s="65"/>
      <c r="P32" s="65"/>
      <c r="Q32" s="65"/>
      <c r="R32" s="65"/>
      <c r="S32" s="65"/>
      <c r="T32" s="65"/>
    </row>
    <row r="33" spans="1:20" ht="12.75">
      <c r="A33" s="61" t="s">
        <v>69</v>
      </c>
      <c r="B33" s="23">
        <v>19408743</v>
      </c>
      <c r="C33" s="22" t="s">
        <v>50</v>
      </c>
      <c r="D33" s="32">
        <v>0</v>
      </c>
      <c r="E33" s="31">
        <v>0</v>
      </c>
      <c r="F33" s="21">
        <v>1.84E-08</v>
      </c>
      <c r="G33" s="40">
        <f t="shared" si="2"/>
        <v>9.2E-08</v>
      </c>
      <c r="H33" s="47">
        <f t="shared" si="3"/>
        <v>0.00080592</v>
      </c>
      <c r="I33" s="43">
        <f t="shared" si="0"/>
        <v>9.2E-08</v>
      </c>
      <c r="J33" s="44">
        <f t="shared" si="1"/>
        <v>0.00080592</v>
      </c>
      <c r="K33" s="65"/>
      <c r="L33" s="65"/>
      <c r="M33" s="65"/>
      <c r="N33" s="65"/>
      <c r="O33" s="65"/>
      <c r="P33" s="65"/>
      <c r="Q33" s="65"/>
      <c r="R33" s="65"/>
      <c r="S33" s="65"/>
      <c r="T33" s="65"/>
    </row>
    <row r="34" spans="1:20" ht="12.75">
      <c r="A34" s="25" t="s">
        <v>62</v>
      </c>
      <c r="B34" s="23">
        <v>35822469</v>
      </c>
      <c r="C34" s="22" t="s">
        <v>50</v>
      </c>
      <c r="D34" s="32">
        <v>0</v>
      </c>
      <c r="E34" s="31">
        <v>0</v>
      </c>
      <c r="F34" s="21">
        <v>2.09E-07</v>
      </c>
      <c r="G34" s="40">
        <f t="shared" si="2"/>
        <v>1.045E-06</v>
      </c>
      <c r="H34" s="47">
        <f t="shared" si="3"/>
        <v>0.0091542</v>
      </c>
      <c r="I34" s="43">
        <f t="shared" si="0"/>
        <v>1.045E-06</v>
      </c>
      <c r="J34" s="44">
        <f t="shared" si="1"/>
        <v>0.0091542</v>
      </c>
      <c r="K34" s="65"/>
      <c r="L34" s="65"/>
      <c r="M34" s="65"/>
      <c r="N34" s="65"/>
      <c r="O34" s="65"/>
      <c r="P34" s="65"/>
      <c r="Q34" s="65"/>
      <c r="R34" s="65"/>
      <c r="S34" s="65"/>
      <c r="T34" s="65"/>
    </row>
    <row r="35" spans="1:20" ht="25.5">
      <c r="A35" s="60" t="s">
        <v>41</v>
      </c>
      <c r="B35" s="51">
        <v>1085</v>
      </c>
      <c r="C35" s="22" t="s">
        <v>50</v>
      </c>
      <c r="D35" s="32">
        <v>0</v>
      </c>
      <c r="E35" s="31">
        <v>0</v>
      </c>
      <c r="F35" s="21">
        <v>3.14E-07</v>
      </c>
      <c r="G35" s="40">
        <f t="shared" si="2"/>
        <v>1.5699999999999998E-06</v>
      </c>
      <c r="H35" s="47">
        <f t="shared" si="3"/>
        <v>0.013753199999999998</v>
      </c>
      <c r="I35" s="43">
        <f t="shared" si="0"/>
        <v>1.5699999999999998E-06</v>
      </c>
      <c r="J35" s="44">
        <f t="shared" si="1"/>
        <v>0.013753199999999998</v>
      </c>
      <c r="K35" s="65"/>
      <c r="L35" s="65"/>
      <c r="M35" s="65"/>
      <c r="N35" s="65"/>
      <c r="O35" s="65"/>
      <c r="P35" s="65"/>
      <c r="Q35" s="65"/>
      <c r="R35" s="65"/>
      <c r="S35" s="65"/>
      <c r="T35" s="65"/>
    </row>
    <row r="36" spans="1:20" ht="12.75">
      <c r="A36" s="26" t="s">
        <v>35</v>
      </c>
      <c r="B36" s="23">
        <v>100414</v>
      </c>
      <c r="C36" s="22" t="s">
        <v>50</v>
      </c>
      <c r="D36" s="32">
        <v>0</v>
      </c>
      <c r="E36" s="31">
        <v>0</v>
      </c>
      <c r="F36" s="21">
        <v>0.002</v>
      </c>
      <c r="G36" s="40">
        <f t="shared" si="2"/>
        <v>0.01</v>
      </c>
      <c r="H36" s="47">
        <f t="shared" si="3"/>
        <v>87.60000000000001</v>
      </c>
      <c r="I36" s="43">
        <f t="shared" si="0"/>
        <v>0.01</v>
      </c>
      <c r="J36" s="44">
        <f t="shared" si="1"/>
        <v>87.60000000000001</v>
      </c>
      <c r="K36" s="65"/>
      <c r="L36" s="65"/>
      <c r="M36" s="65"/>
      <c r="N36" s="65"/>
      <c r="O36" s="65"/>
      <c r="P36" s="65"/>
      <c r="Q36" s="65"/>
      <c r="R36" s="65"/>
      <c r="S36" s="65"/>
      <c r="T36" s="65"/>
    </row>
    <row r="37" spans="1:20" ht="12.75">
      <c r="A37" s="59" t="s">
        <v>26</v>
      </c>
      <c r="B37" s="3">
        <v>50000</v>
      </c>
      <c r="C37" s="33">
        <v>1.76E-08</v>
      </c>
      <c r="D37" s="32">
        <f>$B$8*C37</f>
        <v>3.5199999999999998E-06</v>
      </c>
      <c r="E37" s="31">
        <f>$C$8*C37</f>
        <v>2.1119999999999998E-05</v>
      </c>
      <c r="F37" s="34">
        <v>0.000108</v>
      </c>
      <c r="G37" s="40">
        <f t="shared" si="2"/>
        <v>0.00054</v>
      </c>
      <c r="H37" s="47">
        <f t="shared" si="3"/>
        <v>4.7303999999999995</v>
      </c>
      <c r="I37" s="43">
        <f t="shared" si="0"/>
        <v>0.00054352</v>
      </c>
      <c r="J37" s="44">
        <f t="shared" si="1"/>
        <v>4.73042112</v>
      </c>
      <c r="K37" s="65"/>
      <c r="L37" s="65"/>
      <c r="M37" s="65"/>
      <c r="N37" s="65"/>
      <c r="O37" s="65"/>
      <c r="P37" s="65"/>
      <c r="Q37" s="65"/>
      <c r="R37" s="65"/>
      <c r="S37" s="65"/>
      <c r="T37" s="65"/>
    </row>
    <row r="38" spans="1:20" ht="12.75">
      <c r="A38" s="25" t="s">
        <v>74</v>
      </c>
      <c r="B38" s="23">
        <v>51207319</v>
      </c>
      <c r="C38" s="22" t="s">
        <v>50</v>
      </c>
      <c r="D38" s="32">
        <v>0</v>
      </c>
      <c r="E38" s="31">
        <v>0</v>
      </c>
      <c r="F38" s="21">
        <v>5.75E-06</v>
      </c>
      <c r="G38" s="40">
        <f t="shared" si="2"/>
        <v>2.875E-05</v>
      </c>
      <c r="H38" s="47">
        <f t="shared" si="3"/>
        <v>0.25185</v>
      </c>
      <c r="I38" s="43">
        <f t="shared" si="0"/>
        <v>2.875E-05</v>
      </c>
      <c r="J38" s="44">
        <f t="shared" si="1"/>
        <v>0.25185</v>
      </c>
      <c r="K38" s="65"/>
      <c r="L38" s="65"/>
      <c r="M38" s="65"/>
      <c r="N38" s="65"/>
      <c r="O38" s="65"/>
      <c r="P38" s="65"/>
      <c r="Q38" s="65"/>
      <c r="R38" s="65"/>
      <c r="S38" s="65"/>
      <c r="T38" s="65"/>
    </row>
    <row r="39" spans="1:20" ht="12.75">
      <c r="A39" s="61" t="s">
        <v>70</v>
      </c>
      <c r="B39" s="23">
        <v>57117416</v>
      </c>
      <c r="C39" s="22" t="s">
        <v>50</v>
      </c>
      <c r="D39" s="32">
        <v>0</v>
      </c>
      <c r="E39" s="31">
        <v>0</v>
      </c>
      <c r="F39" s="21">
        <v>9.92E-07</v>
      </c>
      <c r="G39" s="40">
        <f t="shared" si="2"/>
        <v>4.96E-06</v>
      </c>
      <c r="H39" s="47">
        <f t="shared" si="3"/>
        <v>0.0434496</v>
      </c>
      <c r="I39" s="43">
        <f t="shared" si="0"/>
        <v>4.96E-06</v>
      </c>
      <c r="J39" s="44">
        <f t="shared" si="1"/>
        <v>0.0434496</v>
      </c>
      <c r="K39" s="65"/>
      <c r="L39" s="65"/>
      <c r="M39" s="65"/>
      <c r="N39" s="65"/>
      <c r="O39" s="65"/>
      <c r="P39" s="65"/>
      <c r="Q39" s="65"/>
      <c r="R39" s="65"/>
      <c r="S39" s="65"/>
      <c r="T39" s="65"/>
    </row>
    <row r="40" spans="1:20" ht="12.75">
      <c r="A40" s="61" t="s">
        <v>73</v>
      </c>
      <c r="B40" s="23">
        <v>57117314</v>
      </c>
      <c r="C40" s="22" t="s">
        <v>50</v>
      </c>
      <c r="D40" s="32">
        <v>0</v>
      </c>
      <c r="E40" s="31">
        <v>0</v>
      </c>
      <c r="F40" s="21">
        <v>1.55E-06</v>
      </c>
      <c r="G40" s="40">
        <f t="shared" si="2"/>
        <v>7.75E-06</v>
      </c>
      <c r="H40" s="47">
        <f t="shared" si="3"/>
        <v>0.06789</v>
      </c>
      <c r="I40" s="43">
        <f t="shared" si="0"/>
        <v>7.75E-06</v>
      </c>
      <c r="J40" s="44">
        <f t="shared" si="1"/>
        <v>0.06789</v>
      </c>
      <c r="K40" s="65"/>
      <c r="L40" s="65"/>
      <c r="M40" s="65"/>
      <c r="N40" s="65"/>
      <c r="O40" s="65"/>
      <c r="P40" s="65"/>
      <c r="Q40" s="65"/>
      <c r="R40" s="65"/>
      <c r="S40" s="65"/>
      <c r="T40" s="65"/>
    </row>
    <row r="41" spans="1:20" ht="12.75">
      <c r="A41" s="61" t="s">
        <v>64</v>
      </c>
      <c r="B41" s="23">
        <v>70648269</v>
      </c>
      <c r="C41" s="22" t="s">
        <v>50</v>
      </c>
      <c r="D41" s="32">
        <v>0</v>
      </c>
      <c r="E41" s="31">
        <v>0</v>
      </c>
      <c r="F41" s="21">
        <v>2.94E-07</v>
      </c>
      <c r="G41" s="40">
        <f t="shared" si="2"/>
        <v>1.4700000000000001E-06</v>
      </c>
      <c r="H41" s="47">
        <f t="shared" si="3"/>
        <v>0.0128772</v>
      </c>
      <c r="I41" s="43">
        <f t="shared" si="0"/>
        <v>1.4700000000000001E-06</v>
      </c>
      <c r="J41" s="44">
        <f t="shared" si="1"/>
        <v>0.0128772</v>
      </c>
      <c r="K41" s="65"/>
      <c r="L41" s="65"/>
      <c r="M41" s="65"/>
      <c r="N41" s="65"/>
      <c r="O41" s="65"/>
      <c r="P41" s="65"/>
      <c r="Q41" s="65"/>
      <c r="R41" s="65"/>
      <c r="S41" s="65"/>
      <c r="T41" s="65"/>
    </row>
    <row r="42" spans="1:20" ht="12.75">
      <c r="A42" s="25" t="s">
        <v>66</v>
      </c>
      <c r="B42" s="23">
        <v>57117449</v>
      </c>
      <c r="C42" s="22" t="s">
        <v>50</v>
      </c>
      <c r="D42" s="32">
        <v>0</v>
      </c>
      <c r="E42" s="31">
        <v>0</v>
      </c>
      <c r="F42" s="21">
        <v>2.02E-07</v>
      </c>
      <c r="G42" s="40">
        <f t="shared" si="2"/>
        <v>1.01E-06</v>
      </c>
      <c r="H42" s="47">
        <f t="shared" si="3"/>
        <v>0.0088476</v>
      </c>
      <c r="I42" s="43">
        <f t="shared" si="0"/>
        <v>1.01E-06</v>
      </c>
      <c r="J42" s="44">
        <f t="shared" si="1"/>
        <v>0.0088476</v>
      </c>
      <c r="K42" s="65"/>
      <c r="L42" s="65"/>
      <c r="M42" s="65"/>
      <c r="N42" s="65"/>
      <c r="O42" s="65"/>
      <c r="P42" s="65"/>
      <c r="Q42" s="65"/>
      <c r="R42" s="65"/>
      <c r="S42" s="65"/>
      <c r="T42" s="65"/>
    </row>
    <row r="43" spans="1:20" ht="12.75">
      <c r="A43" s="25" t="s">
        <v>68</v>
      </c>
      <c r="B43" s="23">
        <v>72918219</v>
      </c>
      <c r="C43" s="22" t="s">
        <v>50</v>
      </c>
      <c r="D43" s="32">
        <v>0</v>
      </c>
      <c r="E43" s="31">
        <v>0</v>
      </c>
      <c r="F43" s="21">
        <v>4.41E-08</v>
      </c>
      <c r="G43" s="40">
        <f t="shared" si="2"/>
        <v>2.205E-07</v>
      </c>
      <c r="H43" s="47">
        <f t="shared" si="3"/>
        <v>0.0019315799999999998</v>
      </c>
      <c r="I43" s="43">
        <f t="shared" si="0"/>
        <v>2.205E-07</v>
      </c>
      <c r="J43" s="44">
        <f t="shared" si="1"/>
        <v>0.0019315799999999998</v>
      </c>
      <c r="K43" s="65"/>
      <c r="L43" s="65"/>
      <c r="M43" s="65"/>
      <c r="N43" s="65"/>
      <c r="O43" s="65"/>
      <c r="P43" s="65"/>
      <c r="Q43" s="65"/>
      <c r="R43" s="65"/>
      <c r="S43" s="65"/>
      <c r="T43" s="65"/>
    </row>
    <row r="44" spans="1:20" ht="12.75">
      <c r="A44" s="25" t="s">
        <v>72</v>
      </c>
      <c r="B44" s="23">
        <v>60851345</v>
      </c>
      <c r="C44" s="22" t="s">
        <v>50</v>
      </c>
      <c r="D44" s="32">
        <v>0</v>
      </c>
      <c r="E44" s="31">
        <v>0</v>
      </c>
      <c r="F44" s="21">
        <v>2.48E-07</v>
      </c>
      <c r="G44" s="40">
        <f t="shared" si="2"/>
        <v>1.24E-06</v>
      </c>
      <c r="H44" s="47">
        <f t="shared" si="3"/>
        <v>0.0108624</v>
      </c>
      <c r="I44" s="43">
        <f t="shared" si="0"/>
        <v>1.24E-06</v>
      </c>
      <c r="J44" s="44">
        <f t="shared" si="1"/>
        <v>0.0108624</v>
      </c>
      <c r="K44" s="65"/>
      <c r="L44" s="65"/>
      <c r="M44" s="65"/>
      <c r="N44" s="65"/>
      <c r="O44" s="65"/>
      <c r="P44" s="65"/>
      <c r="Q44" s="65"/>
      <c r="R44" s="65"/>
      <c r="S44" s="65"/>
      <c r="T44" s="65"/>
    </row>
    <row r="45" spans="1:20" ht="12.75">
      <c r="A45" s="25" t="s">
        <v>61</v>
      </c>
      <c r="B45" s="23">
        <v>67562394</v>
      </c>
      <c r="C45" s="22" t="s">
        <v>50</v>
      </c>
      <c r="D45" s="32">
        <v>0</v>
      </c>
      <c r="E45" s="31">
        <v>0</v>
      </c>
      <c r="F45" s="21">
        <v>1.49E-07</v>
      </c>
      <c r="G45" s="40">
        <f t="shared" si="2"/>
        <v>7.45E-07</v>
      </c>
      <c r="H45" s="47">
        <f t="shared" si="3"/>
        <v>0.0065262</v>
      </c>
      <c r="I45" s="43">
        <f t="shared" si="0"/>
        <v>7.45E-07</v>
      </c>
      <c r="J45" s="44">
        <f t="shared" si="1"/>
        <v>0.0065262</v>
      </c>
      <c r="K45" s="65"/>
      <c r="L45" s="65"/>
      <c r="M45" s="65"/>
      <c r="N45" s="65"/>
      <c r="O45" s="65"/>
      <c r="P45" s="65"/>
      <c r="Q45" s="65"/>
      <c r="R45" s="65"/>
      <c r="S45" s="65"/>
      <c r="T45" s="65"/>
    </row>
    <row r="46" spans="1:20" ht="12.75">
      <c r="A46" s="61" t="s">
        <v>63</v>
      </c>
      <c r="B46" s="23">
        <v>55673897</v>
      </c>
      <c r="C46" s="22" t="s">
        <v>50</v>
      </c>
      <c r="D46" s="32">
        <v>0</v>
      </c>
      <c r="E46" s="31">
        <v>0</v>
      </c>
      <c r="F46" s="21">
        <v>2.43E-08</v>
      </c>
      <c r="G46" s="40">
        <f t="shared" si="2"/>
        <v>1.215E-07</v>
      </c>
      <c r="H46" s="47">
        <f t="shared" si="3"/>
        <v>0.00106434</v>
      </c>
      <c r="I46" s="43">
        <f t="shared" si="0"/>
        <v>1.215E-07</v>
      </c>
      <c r="J46" s="44">
        <f t="shared" si="1"/>
        <v>0.00106434</v>
      </c>
      <c r="K46" s="65"/>
      <c r="L46" s="65"/>
      <c r="M46" s="65"/>
      <c r="N46" s="65"/>
      <c r="O46" s="65"/>
      <c r="P46" s="65"/>
      <c r="Q46" s="65"/>
      <c r="R46" s="65"/>
      <c r="S46" s="65"/>
      <c r="T46" s="65"/>
    </row>
    <row r="47" spans="1:20" ht="12.75">
      <c r="A47" s="26" t="s">
        <v>36</v>
      </c>
      <c r="B47" s="23">
        <v>110543</v>
      </c>
      <c r="C47" s="39" t="s">
        <v>50</v>
      </c>
      <c r="D47" s="32">
        <v>0</v>
      </c>
      <c r="E47" s="31">
        <v>0</v>
      </c>
      <c r="F47" s="54">
        <v>0.0013</v>
      </c>
      <c r="G47" s="40">
        <f t="shared" si="2"/>
        <v>0.0065</v>
      </c>
      <c r="H47" s="47">
        <f t="shared" si="3"/>
        <v>56.94</v>
      </c>
      <c r="I47" s="43">
        <f t="shared" si="0"/>
        <v>0.0065</v>
      </c>
      <c r="J47" s="44">
        <f t="shared" si="1"/>
        <v>56.94</v>
      </c>
      <c r="K47" s="65"/>
      <c r="L47" s="65"/>
      <c r="M47" s="65"/>
      <c r="N47" s="65"/>
      <c r="O47" s="65"/>
      <c r="P47" s="65"/>
      <c r="Q47" s="65"/>
      <c r="R47" s="65"/>
      <c r="S47" s="65"/>
      <c r="T47" s="65"/>
    </row>
    <row r="48" spans="1:20" ht="12.75">
      <c r="A48" s="20" t="s">
        <v>57</v>
      </c>
      <c r="B48" s="3">
        <v>18540299</v>
      </c>
      <c r="C48" s="33">
        <v>6.37E-10</v>
      </c>
      <c r="D48" s="32">
        <f>$B$8*C48</f>
        <v>1.274E-07</v>
      </c>
      <c r="E48" s="31">
        <f>$C$8*C48</f>
        <v>7.643999999999999E-07</v>
      </c>
      <c r="F48" s="35" t="s">
        <v>50</v>
      </c>
      <c r="G48" s="40">
        <v>0</v>
      </c>
      <c r="H48" s="47">
        <v>0</v>
      </c>
      <c r="I48" s="43">
        <f t="shared" si="0"/>
        <v>1.274E-07</v>
      </c>
      <c r="J48" s="44">
        <f t="shared" si="1"/>
        <v>7.643999999999999E-07</v>
      </c>
      <c r="K48" s="65"/>
      <c r="L48" s="65"/>
      <c r="M48" s="65"/>
      <c r="N48" s="65"/>
      <c r="O48" s="65"/>
      <c r="P48" s="65"/>
      <c r="Q48" s="65"/>
      <c r="R48" s="65"/>
      <c r="S48" s="65"/>
      <c r="T48" s="65"/>
    </row>
    <row r="49" spans="1:20" ht="12.75">
      <c r="A49" s="20" t="s">
        <v>18</v>
      </c>
      <c r="B49" s="3">
        <v>7647010</v>
      </c>
      <c r="C49" s="33">
        <v>2.2E-05</v>
      </c>
      <c r="D49" s="32">
        <f>$B$8*C49</f>
        <v>0.0044</v>
      </c>
      <c r="E49" s="31">
        <f>$C$8*C49</f>
        <v>0.0264</v>
      </c>
      <c r="F49" s="35" t="s">
        <v>50</v>
      </c>
      <c r="G49" s="40">
        <v>0</v>
      </c>
      <c r="H49" s="47">
        <v>0</v>
      </c>
      <c r="I49" s="43">
        <f t="shared" si="0"/>
        <v>0.0044</v>
      </c>
      <c r="J49" s="44">
        <f t="shared" si="1"/>
        <v>0.0264</v>
      </c>
      <c r="K49" s="65"/>
      <c r="L49" s="65"/>
      <c r="M49" s="65"/>
      <c r="N49" s="65"/>
      <c r="O49" s="65"/>
      <c r="P49" s="65"/>
      <c r="Q49" s="65"/>
      <c r="R49" s="65"/>
      <c r="S49" s="65"/>
      <c r="T49" s="65"/>
    </row>
    <row r="50" spans="1:20" ht="12.75">
      <c r="A50" s="26" t="s">
        <v>37</v>
      </c>
      <c r="B50" s="23">
        <v>193395</v>
      </c>
      <c r="C50" s="39" t="s">
        <v>50</v>
      </c>
      <c r="D50" s="32">
        <v>0</v>
      </c>
      <c r="E50" s="31">
        <v>0</v>
      </c>
      <c r="F50" s="34">
        <v>2.43E-05</v>
      </c>
      <c r="G50" s="40">
        <f>$B$10*F50</f>
        <v>0.0001215</v>
      </c>
      <c r="H50" s="47">
        <f>$C$10*F50</f>
        <v>1.06434</v>
      </c>
      <c r="I50" s="43">
        <f t="shared" si="0"/>
        <v>0.0001215</v>
      </c>
      <c r="J50" s="44">
        <f t="shared" si="1"/>
        <v>1.06434</v>
      </c>
      <c r="K50" s="65"/>
      <c r="L50" s="65"/>
      <c r="M50" s="65"/>
      <c r="N50" s="65"/>
      <c r="O50" s="65"/>
      <c r="P50" s="65"/>
      <c r="Q50" s="65"/>
      <c r="R50" s="65"/>
      <c r="S50" s="65"/>
      <c r="T50" s="65"/>
    </row>
    <row r="51" spans="1:20" ht="12.75">
      <c r="A51" s="4" t="s">
        <v>19</v>
      </c>
      <c r="B51" s="3">
        <v>7439921</v>
      </c>
      <c r="C51" s="33">
        <v>2.423E-07</v>
      </c>
      <c r="D51" s="32">
        <f>$B$8*C51</f>
        <v>4.846E-05</v>
      </c>
      <c r="E51" s="31">
        <f>$C$8*C51</f>
        <v>0.00029076</v>
      </c>
      <c r="F51" s="35" t="s">
        <v>50</v>
      </c>
      <c r="G51" s="40">
        <v>0</v>
      </c>
      <c r="H51" s="47">
        <v>0</v>
      </c>
      <c r="I51" s="43">
        <f t="shared" si="0"/>
        <v>4.846E-05</v>
      </c>
      <c r="J51" s="44">
        <f t="shared" si="1"/>
        <v>0.00029076</v>
      </c>
      <c r="K51" s="65"/>
      <c r="L51" s="65"/>
      <c r="M51" s="65"/>
      <c r="N51" s="65"/>
      <c r="O51" s="65"/>
      <c r="P51" s="65"/>
      <c r="Q51" s="65"/>
      <c r="R51" s="65"/>
      <c r="S51" s="65"/>
      <c r="T51" s="65"/>
    </row>
    <row r="52" spans="1:20" ht="12.75">
      <c r="A52" s="4" t="s">
        <v>20</v>
      </c>
      <c r="B52" s="3">
        <v>7439965</v>
      </c>
      <c r="C52" s="35">
        <v>1.5E-08</v>
      </c>
      <c r="D52" s="32">
        <f>$B$8*C52</f>
        <v>2.9999999999999997E-06</v>
      </c>
      <c r="E52" s="31">
        <f>$C$8*C52</f>
        <v>1.7999999999999997E-05</v>
      </c>
      <c r="F52" s="35" t="s">
        <v>50</v>
      </c>
      <c r="G52" s="40">
        <v>0</v>
      </c>
      <c r="H52" s="47">
        <v>0</v>
      </c>
      <c r="I52" s="43">
        <f t="shared" si="0"/>
        <v>2.9999999999999997E-06</v>
      </c>
      <c r="J52" s="44">
        <f t="shared" si="1"/>
        <v>1.7999999999999997E-05</v>
      </c>
      <c r="K52" s="65"/>
      <c r="L52" s="65"/>
      <c r="M52" s="65"/>
      <c r="N52" s="65"/>
      <c r="O52" s="65"/>
      <c r="P52" s="65"/>
      <c r="Q52" s="65"/>
      <c r="R52" s="65"/>
      <c r="S52" s="65"/>
      <c r="T52" s="65"/>
    </row>
    <row r="53" spans="1:20" ht="12.75">
      <c r="A53" s="4" t="s">
        <v>21</v>
      </c>
      <c r="B53" s="3">
        <v>7439976</v>
      </c>
      <c r="C53" s="35">
        <v>2.05E-08</v>
      </c>
      <c r="D53" s="32">
        <f>$B$8*C53</f>
        <v>4.1000000000000006E-06</v>
      </c>
      <c r="E53" s="31">
        <f>$C$8*C53</f>
        <v>2.46E-05</v>
      </c>
      <c r="F53" s="35" t="s">
        <v>50</v>
      </c>
      <c r="G53" s="40">
        <v>0</v>
      </c>
      <c r="H53" s="47">
        <v>0</v>
      </c>
      <c r="I53" s="43">
        <f t="shared" si="0"/>
        <v>4.1000000000000006E-06</v>
      </c>
      <c r="J53" s="44">
        <f t="shared" si="1"/>
        <v>2.46E-05</v>
      </c>
      <c r="K53" s="65"/>
      <c r="L53" s="65"/>
      <c r="M53" s="65"/>
      <c r="N53" s="65"/>
      <c r="O53" s="65"/>
      <c r="P53" s="65"/>
      <c r="Q53" s="65"/>
      <c r="R53" s="65"/>
      <c r="S53" s="65"/>
      <c r="T53" s="65"/>
    </row>
    <row r="54" spans="1:20" ht="12.75">
      <c r="A54" s="4" t="s">
        <v>38</v>
      </c>
      <c r="B54" s="3">
        <v>91203</v>
      </c>
      <c r="C54" s="35" t="s">
        <v>50</v>
      </c>
      <c r="D54" s="32">
        <v>0</v>
      </c>
      <c r="E54" s="31">
        <v>0</v>
      </c>
      <c r="F54" s="34">
        <v>9.19E-05</v>
      </c>
      <c r="G54" s="40">
        <f>$B$10*F54</f>
        <v>0.0004595</v>
      </c>
      <c r="H54" s="47">
        <f>$C$10*F54</f>
        <v>4.02522</v>
      </c>
      <c r="I54" s="43">
        <f t="shared" si="0"/>
        <v>0.0004595</v>
      </c>
      <c r="J54" s="44">
        <f t="shared" si="1"/>
        <v>4.02522</v>
      </c>
      <c r="K54" s="65"/>
      <c r="L54" s="65"/>
      <c r="M54" s="65"/>
      <c r="N54" s="65"/>
      <c r="O54" s="65"/>
      <c r="P54" s="65"/>
      <c r="Q54" s="65"/>
      <c r="R54" s="65"/>
      <c r="S54" s="65"/>
      <c r="T54" s="65"/>
    </row>
    <row r="55" spans="1:20" ht="12.75">
      <c r="A55" s="4" t="s">
        <v>22</v>
      </c>
      <c r="B55" s="3">
        <v>7440020</v>
      </c>
      <c r="C55" s="33">
        <v>1.69E-08</v>
      </c>
      <c r="D55" s="32">
        <f>$B$8*C55</f>
        <v>3.38E-06</v>
      </c>
      <c r="E55" s="31">
        <f>$C$8*C55</f>
        <v>2.028E-05</v>
      </c>
      <c r="F55" s="35" t="s">
        <v>50</v>
      </c>
      <c r="G55" s="40">
        <v>0</v>
      </c>
      <c r="H55" s="47">
        <v>0</v>
      </c>
      <c r="I55" s="43">
        <f t="shared" si="0"/>
        <v>3.38E-06</v>
      </c>
      <c r="J55" s="44">
        <f t="shared" si="1"/>
        <v>2.028E-05</v>
      </c>
      <c r="K55" s="65"/>
      <c r="L55" s="65"/>
      <c r="M55" s="65"/>
      <c r="N55" s="65"/>
      <c r="O55" s="65"/>
      <c r="P55" s="65"/>
      <c r="Q55" s="65"/>
      <c r="R55" s="65"/>
      <c r="S55" s="65"/>
      <c r="T55" s="65"/>
    </row>
    <row r="56" spans="1:20" ht="12.75">
      <c r="A56" s="4" t="s">
        <v>39</v>
      </c>
      <c r="B56" s="3">
        <v>1336363</v>
      </c>
      <c r="C56" s="39" t="s">
        <v>50</v>
      </c>
      <c r="D56" s="32">
        <v>0</v>
      </c>
      <c r="E56" s="31">
        <v>0</v>
      </c>
      <c r="F56" s="34">
        <v>2.33E-05</v>
      </c>
      <c r="G56" s="40">
        <f>$B$10*F56</f>
        <v>0.0001165</v>
      </c>
      <c r="H56" s="47">
        <f>$C$10*F56</f>
        <v>1.02054</v>
      </c>
      <c r="I56" s="43">
        <f t="shared" si="0"/>
        <v>0.0001165</v>
      </c>
      <c r="J56" s="44">
        <f t="shared" si="1"/>
        <v>1.02054</v>
      </c>
      <c r="K56" s="65"/>
      <c r="L56" s="65"/>
      <c r="M56" s="65"/>
      <c r="N56" s="65"/>
      <c r="O56" s="65"/>
      <c r="P56" s="65"/>
      <c r="Q56" s="65"/>
      <c r="R56" s="65"/>
      <c r="S56" s="65"/>
      <c r="T56" s="65"/>
    </row>
    <row r="57" spans="1:20" ht="12.75">
      <c r="A57" s="4" t="s">
        <v>23</v>
      </c>
      <c r="B57" s="3">
        <v>7782492</v>
      </c>
      <c r="C57" s="33">
        <v>2.44E-09</v>
      </c>
      <c r="D57" s="32">
        <f>$B$8*C57</f>
        <v>4.879999999999999E-07</v>
      </c>
      <c r="E57" s="31">
        <f>$C$8*C57</f>
        <v>2.9279999999999997E-06</v>
      </c>
      <c r="F57" s="35" t="s">
        <v>50</v>
      </c>
      <c r="G57" s="40">
        <v>0</v>
      </c>
      <c r="H57" s="47">
        <v>0</v>
      </c>
      <c r="I57" s="43">
        <f t="shared" si="0"/>
        <v>4.879999999999999E-07</v>
      </c>
      <c r="J57" s="44">
        <f t="shared" si="1"/>
        <v>2.9279999999999997E-06</v>
      </c>
      <c r="K57" s="65"/>
      <c r="L57" s="65"/>
      <c r="M57" s="65"/>
      <c r="N57" s="65"/>
      <c r="O57" s="65"/>
      <c r="P57" s="65"/>
      <c r="Q57" s="65"/>
      <c r="R57" s="65"/>
      <c r="S57" s="65"/>
      <c r="T57" s="65"/>
    </row>
    <row r="58" spans="1:20" ht="12.75">
      <c r="A58" s="4" t="s">
        <v>40</v>
      </c>
      <c r="B58" s="3">
        <v>108883</v>
      </c>
      <c r="C58" s="39" t="s">
        <v>50</v>
      </c>
      <c r="D58" s="32">
        <v>0</v>
      </c>
      <c r="E58" s="31">
        <v>0</v>
      </c>
      <c r="F58" s="34">
        <v>0.0001866</v>
      </c>
      <c r="G58" s="40">
        <f>$B$10*F58</f>
        <v>0.000933</v>
      </c>
      <c r="H58" s="47">
        <f>$C$10*F58</f>
        <v>8.17308</v>
      </c>
      <c r="I58" s="43">
        <f t="shared" si="0"/>
        <v>0.000933</v>
      </c>
      <c r="J58" s="44">
        <f t="shared" si="1"/>
        <v>8.17308</v>
      </c>
      <c r="K58" s="65"/>
      <c r="L58" s="65"/>
      <c r="M58" s="65"/>
      <c r="N58" s="65"/>
      <c r="O58" s="65"/>
      <c r="P58" s="65"/>
      <c r="Q58" s="65"/>
      <c r="R58" s="65"/>
      <c r="S58" s="65"/>
      <c r="T58" s="65"/>
    </row>
    <row r="59" spans="1:20" ht="12.75">
      <c r="A59" s="4" t="s">
        <v>24</v>
      </c>
      <c r="B59" s="3">
        <v>75014</v>
      </c>
      <c r="C59" s="33">
        <v>1.42E-08</v>
      </c>
      <c r="D59" s="32">
        <f>$B$8*C59</f>
        <v>2.84E-06</v>
      </c>
      <c r="E59" s="31">
        <f>$C$8*C59</f>
        <v>1.704E-05</v>
      </c>
      <c r="F59" s="35" t="s">
        <v>50</v>
      </c>
      <c r="G59" s="40">
        <v>0</v>
      </c>
      <c r="H59" s="47">
        <v>0</v>
      </c>
      <c r="I59" s="43">
        <f t="shared" si="0"/>
        <v>2.84E-06</v>
      </c>
      <c r="J59" s="44">
        <f t="shared" si="1"/>
        <v>1.704E-05</v>
      </c>
      <c r="K59" s="65"/>
      <c r="L59" s="65"/>
      <c r="M59" s="65"/>
      <c r="N59" s="65"/>
      <c r="O59" s="65"/>
      <c r="P59" s="65"/>
      <c r="Q59" s="65"/>
      <c r="R59" s="65"/>
      <c r="S59" s="65"/>
      <c r="T59" s="65"/>
    </row>
    <row r="60" spans="1:20" ht="12.75">
      <c r="A60" s="4" t="s">
        <v>43</v>
      </c>
      <c r="B60" s="3">
        <v>1330207</v>
      </c>
      <c r="C60" s="39" t="s">
        <v>50</v>
      </c>
      <c r="D60" s="32">
        <v>0</v>
      </c>
      <c r="E60" s="31">
        <v>0</v>
      </c>
      <c r="F60" s="34">
        <v>0.000853384</v>
      </c>
      <c r="G60" s="40">
        <f>$B$10*F60</f>
        <v>0.0042669200000000004</v>
      </c>
      <c r="H60" s="47">
        <f>$C$10*F60</f>
        <v>37.3782192</v>
      </c>
      <c r="I60" s="43">
        <f t="shared" si="0"/>
        <v>0.0042669200000000004</v>
      </c>
      <c r="J60" s="44">
        <f t="shared" si="1"/>
        <v>37.3782192</v>
      </c>
      <c r="K60" s="65"/>
      <c r="L60" s="65"/>
      <c r="M60" s="65"/>
      <c r="N60" s="65"/>
      <c r="O60" s="65"/>
      <c r="P60" s="65"/>
      <c r="Q60" s="65"/>
      <c r="R60" s="65"/>
      <c r="S60" s="65"/>
      <c r="T60" s="65"/>
    </row>
    <row r="61" spans="1:20" ht="13.5" thickBot="1">
      <c r="A61" s="52" t="s">
        <v>25</v>
      </c>
      <c r="B61" s="53">
        <v>7440666</v>
      </c>
      <c r="C61" s="36">
        <v>2.13E-07</v>
      </c>
      <c r="D61" s="37">
        <f>$B$8*C61</f>
        <v>4.26E-05</v>
      </c>
      <c r="E61" s="38">
        <f>$C$8*C61</f>
        <v>0.0002556</v>
      </c>
      <c r="F61" s="49" t="s">
        <v>50</v>
      </c>
      <c r="G61" s="45">
        <v>0</v>
      </c>
      <c r="H61" s="48">
        <v>0</v>
      </c>
      <c r="I61" s="43">
        <f t="shared" si="0"/>
        <v>4.26E-05</v>
      </c>
      <c r="J61" s="44">
        <f t="shared" si="1"/>
        <v>0.0002556</v>
      </c>
      <c r="K61" s="65"/>
      <c r="L61" s="65"/>
      <c r="M61" s="65"/>
      <c r="N61" s="65"/>
      <c r="O61" s="65"/>
      <c r="P61" s="65"/>
      <c r="Q61" s="65"/>
      <c r="R61" s="65"/>
      <c r="S61" s="65"/>
      <c r="T61" s="65"/>
    </row>
    <row r="62" spans="1:20" ht="12.75">
      <c r="A62" s="70"/>
      <c r="B62" s="71"/>
      <c r="C62" s="72"/>
      <c r="D62" s="72"/>
      <c r="E62" s="72"/>
      <c r="F62" s="72"/>
      <c r="G62" s="72"/>
      <c r="H62" s="65"/>
      <c r="I62" s="65"/>
      <c r="J62" s="65"/>
      <c r="K62" s="65"/>
      <c r="L62" s="65"/>
      <c r="M62" s="65"/>
      <c r="N62" s="65"/>
      <c r="O62" s="65"/>
      <c r="P62" s="65"/>
      <c r="Q62" s="65"/>
      <c r="R62" s="65"/>
      <c r="S62" s="65"/>
      <c r="T62" s="65"/>
    </row>
    <row r="63" spans="1:20" ht="12.75">
      <c r="A63" s="9" t="s">
        <v>7</v>
      </c>
      <c r="B63" s="10"/>
      <c r="C63" s="11"/>
      <c r="D63" s="11"/>
      <c r="E63" s="11"/>
      <c r="F63" s="11"/>
      <c r="G63" s="11"/>
      <c r="H63" s="12"/>
      <c r="I63" s="12"/>
      <c r="J63" s="12"/>
      <c r="K63" s="13"/>
      <c r="L63" s="65"/>
      <c r="M63" s="65"/>
      <c r="N63" s="65"/>
      <c r="O63" s="65"/>
      <c r="P63" s="65"/>
      <c r="Q63" s="65"/>
      <c r="R63" s="65"/>
      <c r="S63" s="65"/>
      <c r="T63" s="65"/>
    </row>
    <row r="64" spans="1:20" ht="18.75" customHeight="1">
      <c r="A64" s="83" t="s">
        <v>76</v>
      </c>
      <c r="B64" s="84"/>
      <c r="C64" s="84"/>
      <c r="D64" s="84"/>
      <c r="E64" s="84"/>
      <c r="F64" s="84"/>
      <c r="G64" s="84"/>
      <c r="H64" s="84"/>
      <c r="I64" s="84"/>
      <c r="J64" s="84"/>
      <c r="K64" s="85"/>
      <c r="L64" s="65"/>
      <c r="M64" s="65"/>
      <c r="N64" s="65"/>
      <c r="O64" s="65"/>
      <c r="P64" s="65"/>
      <c r="Q64" s="65"/>
      <c r="R64" s="65"/>
      <c r="S64" s="65"/>
      <c r="T64" s="65"/>
    </row>
    <row r="65" spans="1:20" ht="30.75" customHeight="1">
      <c r="A65" s="86" t="s">
        <v>27</v>
      </c>
      <c r="B65" s="87"/>
      <c r="C65" s="87"/>
      <c r="D65" s="87"/>
      <c r="E65" s="87"/>
      <c r="F65" s="87"/>
      <c r="G65" s="87"/>
      <c r="H65" s="87"/>
      <c r="I65" s="87"/>
      <c r="J65" s="87"/>
      <c r="K65" s="88"/>
      <c r="L65" s="65"/>
      <c r="M65" s="65"/>
      <c r="N65" s="65"/>
      <c r="O65" s="65"/>
      <c r="P65" s="65"/>
      <c r="Q65" s="65"/>
      <c r="R65" s="65"/>
      <c r="S65" s="65"/>
      <c r="T65" s="65"/>
    </row>
    <row r="66" spans="1:20" ht="12.75">
      <c r="A66" s="89" t="s">
        <v>78</v>
      </c>
      <c r="B66" s="90"/>
      <c r="C66" s="90"/>
      <c r="D66" s="90"/>
      <c r="E66" s="90"/>
      <c r="F66" s="90"/>
      <c r="G66" s="90"/>
      <c r="H66" s="90"/>
      <c r="I66" s="90"/>
      <c r="J66" s="90"/>
      <c r="K66" s="91"/>
      <c r="L66" s="65"/>
      <c r="M66" s="65"/>
      <c r="N66" s="65"/>
      <c r="O66" s="65"/>
      <c r="P66" s="65"/>
      <c r="Q66" s="65"/>
      <c r="R66" s="65"/>
      <c r="S66" s="65"/>
      <c r="T66" s="65"/>
    </row>
    <row r="67" spans="1:20" ht="12.75">
      <c r="A67" s="73"/>
      <c r="B67" s="74"/>
      <c r="C67" s="65"/>
      <c r="D67" s="65"/>
      <c r="E67" s="65"/>
      <c r="F67" s="65"/>
      <c r="G67" s="65"/>
      <c r="H67" s="65"/>
      <c r="I67" s="65"/>
      <c r="J67" s="65"/>
      <c r="K67" s="65"/>
      <c r="L67" s="65"/>
      <c r="M67" s="65"/>
      <c r="N67" s="65"/>
      <c r="O67" s="65"/>
      <c r="P67" s="65"/>
      <c r="Q67" s="65"/>
      <c r="R67" s="65"/>
      <c r="S67" s="65"/>
      <c r="T67" s="65"/>
    </row>
    <row r="68" spans="1:20" ht="12.75">
      <c r="A68" s="65"/>
      <c r="B68" s="75"/>
      <c r="C68" s="65"/>
      <c r="D68" s="65"/>
      <c r="E68" s="65"/>
      <c r="F68" s="65"/>
      <c r="G68" s="65"/>
      <c r="H68" s="65"/>
      <c r="I68" s="65"/>
      <c r="J68" s="65"/>
      <c r="K68" s="65"/>
      <c r="L68" s="65"/>
      <c r="M68" s="65"/>
      <c r="N68" s="65"/>
      <c r="O68" s="65"/>
      <c r="P68" s="65"/>
      <c r="Q68" s="65"/>
      <c r="R68" s="65"/>
      <c r="S68" s="65"/>
      <c r="T68" s="65"/>
    </row>
    <row r="69" spans="1:20" ht="12.75">
      <c r="A69" s="65"/>
      <c r="B69" s="75"/>
      <c r="C69" s="65"/>
      <c r="D69" s="65"/>
      <c r="E69" s="65"/>
      <c r="F69" s="65"/>
      <c r="G69" s="65"/>
      <c r="H69" s="65"/>
      <c r="I69" s="65"/>
      <c r="J69" s="65"/>
      <c r="K69" s="65"/>
      <c r="L69" s="65"/>
      <c r="M69" s="65"/>
      <c r="N69" s="65"/>
      <c r="O69" s="65"/>
      <c r="P69" s="65"/>
      <c r="Q69" s="65"/>
      <c r="R69" s="65"/>
      <c r="S69" s="65"/>
      <c r="T69" s="65"/>
    </row>
    <row r="70" spans="1:20" ht="12.75">
      <c r="A70" s="76"/>
      <c r="B70" s="77"/>
      <c r="C70" s="78"/>
      <c r="D70" s="65"/>
      <c r="E70" s="65"/>
      <c r="F70" s="65"/>
      <c r="G70" s="65"/>
      <c r="H70" s="65"/>
      <c r="I70" s="65"/>
      <c r="J70" s="65"/>
      <c r="K70" s="65"/>
      <c r="L70" s="65"/>
      <c r="M70" s="65"/>
      <c r="N70" s="65"/>
      <c r="O70" s="65"/>
      <c r="P70" s="65"/>
      <c r="Q70" s="65"/>
      <c r="R70" s="65"/>
      <c r="S70" s="65"/>
      <c r="T70" s="65"/>
    </row>
    <row r="71" spans="1:3" ht="12.75">
      <c r="A71" s="25"/>
      <c r="B71" s="23"/>
      <c r="C71" s="21"/>
    </row>
    <row r="72" spans="1:3" ht="12.75">
      <c r="A72" s="25"/>
      <c r="B72" s="23"/>
      <c r="C72" s="21"/>
    </row>
    <row r="73" spans="1:3" ht="12.75">
      <c r="A73" s="25"/>
      <c r="B73" s="23"/>
      <c r="C73" s="21"/>
    </row>
    <row r="74" spans="1:3" ht="12.75">
      <c r="A74" s="25"/>
      <c r="B74" s="23"/>
      <c r="C74" s="21"/>
    </row>
    <row r="75" spans="1:3" ht="12.75">
      <c r="A75" s="25"/>
      <c r="B75" s="23"/>
      <c r="C75" s="21"/>
    </row>
    <row r="76" spans="1:3" ht="12.75">
      <c r="A76" s="25"/>
      <c r="B76" s="23"/>
      <c r="C76" s="21"/>
    </row>
    <row r="77" spans="1:3" ht="12.75">
      <c r="A77" s="25"/>
      <c r="B77" s="23"/>
      <c r="C77" s="21"/>
    </row>
    <row r="78" spans="1:3" ht="12.75">
      <c r="A78" s="25"/>
      <c r="B78" s="23"/>
      <c r="C78" s="21"/>
    </row>
    <row r="79" spans="1:3" ht="12.75">
      <c r="A79" s="25"/>
      <c r="B79" s="23"/>
      <c r="C79" s="21"/>
    </row>
    <row r="80" spans="1:3" ht="12.75">
      <c r="A80" s="25"/>
      <c r="B80" s="23"/>
      <c r="C80" s="21"/>
    </row>
    <row r="81" spans="1:3" ht="12.75">
      <c r="A81" s="25"/>
      <c r="B81" s="23"/>
      <c r="C81" s="21"/>
    </row>
    <row r="82" spans="1:3" ht="12.75">
      <c r="A82" s="25"/>
      <c r="B82" s="23"/>
      <c r="C82" s="21"/>
    </row>
    <row r="83" spans="1:3" ht="12.75">
      <c r="A83" s="25"/>
      <c r="B83" s="23"/>
      <c r="C83" s="21"/>
    </row>
    <row r="84" spans="1:3" ht="12.75">
      <c r="A84" s="26"/>
      <c r="B84" s="23"/>
      <c r="C84" s="21"/>
    </row>
    <row r="85" spans="1:3" ht="12.75">
      <c r="A85" s="26"/>
      <c r="B85" s="23"/>
      <c r="C85" s="21"/>
    </row>
    <row r="86" spans="1:3" ht="12.75">
      <c r="A86" s="26"/>
      <c r="B86" s="23"/>
      <c r="C86" s="21"/>
    </row>
    <row r="87" spans="1:3" ht="12.75">
      <c r="A87" s="26"/>
      <c r="B87" s="23"/>
      <c r="C87" s="21"/>
    </row>
    <row r="88" spans="1:3" ht="12.75">
      <c r="A88" s="26"/>
      <c r="B88" s="23"/>
      <c r="C88" s="21"/>
    </row>
    <row r="89" spans="1:3" ht="12.75">
      <c r="A89" s="26"/>
      <c r="B89" s="23"/>
      <c r="C89" s="21"/>
    </row>
    <row r="90" spans="1:3" ht="12.75">
      <c r="A90" s="26"/>
      <c r="B90" s="23"/>
      <c r="C90" s="21"/>
    </row>
    <row r="91" spans="1:3" ht="12.75">
      <c r="A91" s="26"/>
      <c r="B91" s="23"/>
      <c r="C91" s="21"/>
    </row>
    <row r="92" spans="1:3" ht="12.75">
      <c r="A92" s="28"/>
      <c r="B92" s="23"/>
      <c r="C92" s="21"/>
    </row>
    <row r="93" spans="1:3" ht="12.75">
      <c r="A93" s="28"/>
      <c r="B93" s="23"/>
      <c r="C93" s="21"/>
    </row>
    <row r="94" spans="1:3" ht="12.75">
      <c r="A94" s="26"/>
      <c r="B94" s="23"/>
      <c r="C94" s="21"/>
    </row>
    <row r="95" spans="1:3" ht="12.75">
      <c r="A95" s="26"/>
      <c r="B95" s="23"/>
      <c r="C95" s="21"/>
    </row>
    <row r="96" spans="1:3" ht="12.75">
      <c r="A96" s="26"/>
      <c r="B96" s="23"/>
      <c r="C96" s="21"/>
    </row>
    <row r="97" spans="1:3" ht="12.75">
      <c r="A97" s="26"/>
      <c r="B97" s="23"/>
      <c r="C97" s="21"/>
    </row>
    <row r="98" spans="1:3" ht="12.75">
      <c r="A98" s="26"/>
      <c r="B98" s="23"/>
      <c r="C98" s="21"/>
    </row>
    <row r="99" spans="1:3" ht="12.75">
      <c r="A99" s="29"/>
      <c r="B99" s="23"/>
      <c r="C99" s="21"/>
    </row>
    <row r="100" spans="1:3" ht="12.75">
      <c r="A100" s="26"/>
      <c r="B100" s="23"/>
      <c r="C100" s="21"/>
    </row>
    <row r="101" spans="1:3" ht="12.75">
      <c r="A101" s="29"/>
      <c r="B101" s="24"/>
      <c r="C101" s="21"/>
    </row>
  </sheetData>
  <sheetProtection/>
  <mergeCells count="19">
    <mergeCell ref="B1:G1"/>
    <mergeCell ref="A12:A15"/>
    <mergeCell ref="B12:B15"/>
    <mergeCell ref="C12:C15"/>
    <mergeCell ref="D12:D15"/>
    <mergeCell ref="E12:E15"/>
    <mergeCell ref="D7:G7"/>
    <mergeCell ref="D8:G11"/>
    <mergeCell ref="B2:G2"/>
    <mergeCell ref="B3:C3"/>
    <mergeCell ref="E3:F3"/>
    <mergeCell ref="A64:K64"/>
    <mergeCell ref="A65:K65"/>
    <mergeCell ref="A66:K66"/>
    <mergeCell ref="G12:G15"/>
    <mergeCell ref="H12:H15"/>
    <mergeCell ref="I12:I15"/>
    <mergeCell ref="J12:J15"/>
    <mergeCell ref="F12:F15"/>
  </mergeCells>
  <conditionalFormatting sqref="C46:J46 C42:E45 C16:J38 C39:F41 G39:J45 C47:E47 G47:J47 C48:J61">
    <cfRule type="cellIs" priority="2" dxfId="0" operator="greaterThan" stopIfTrue="1">
      <formula>0</formula>
    </cfRule>
  </conditionalFormatting>
  <conditionalFormatting sqref="F42:F45">
    <cfRule type="cellIs" priority="1" dxfId="0" operator="greaterThan" stopIfTrue="1">
      <formula>0</formula>
    </cfRule>
  </conditionalFormatting>
  <printOptions gridLines="1"/>
  <pageMargins left="0.75" right="0.75" top="1" bottom="1" header="0.5" footer="0.5"/>
  <pageSetup blackAndWhite="1"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2011-08-18T23:32:07Z</cp:lastPrinted>
  <dcterms:created xsi:type="dcterms:W3CDTF">2009-10-30T20:24:14Z</dcterms:created>
  <dcterms:modified xsi:type="dcterms:W3CDTF">2019-09-12T20:45:42Z</dcterms:modified>
  <cp:category/>
  <cp:version/>
  <cp:contentType/>
  <cp:contentStatus/>
</cp:coreProperties>
</file>