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0" windowWidth="17325" windowHeight="4710" activeTab="0"/>
  </bookViews>
  <sheets>
    <sheet name="Tallow YG Combustion" sheetId="1" r:id="rId1"/>
  </sheets>
  <definedNames>
    <definedName name="_xlnm.Print_Area" localSheetId="0">'Tallow YG Combustion'!$A$1:$J$58</definedName>
  </definedNames>
  <calcPr fullCalcOnLoad="1"/>
</workbook>
</file>

<file path=xl/sharedStrings.xml><?xml version="1.0" encoding="utf-8"?>
<sst xmlns="http://schemas.openxmlformats.org/spreadsheetml/2006/main" count="63" uniqueCount="63">
  <si>
    <t>Naphthalene</t>
  </si>
  <si>
    <t>Formaldehyde</t>
  </si>
  <si>
    <t>Toluene</t>
  </si>
  <si>
    <t>Benzene</t>
  </si>
  <si>
    <t>Acenaphthene</t>
  </si>
  <si>
    <t>Anthracene</t>
  </si>
  <si>
    <t>Acenaphthylene</t>
  </si>
  <si>
    <t>Benzo(a)pyrene</t>
  </si>
  <si>
    <t>Benzo(b)fluoranthene</t>
  </si>
  <si>
    <t>Benzo(e)pyrene</t>
  </si>
  <si>
    <t>Benzo(g,h,I)perylene</t>
  </si>
  <si>
    <t>Benzo(k)fluoranthene</t>
  </si>
  <si>
    <t>Chrysene</t>
  </si>
  <si>
    <t>Fluoranthene</t>
  </si>
  <si>
    <t>Fluorene</t>
  </si>
  <si>
    <t>Indeno(1,2,3-cd)pyrene</t>
  </si>
  <si>
    <t>Phenanthrene</t>
  </si>
  <si>
    <t>Pyrene</t>
  </si>
  <si>
    <t>1,3-Butadiene</t>
  </si>
  <si>
    <t>Acetaldehyde</t>
  </si>
  <si>
    <t>Acrolein</t>
  </si>
  <si>
    <t>Chloroform</t>
  </si>
  <si>
    <t>Propylene</t>
  </si>
  <si>
    <t>Xylene</t>
  </si>
  <si>
    <t>Dibenz(a,h)anthracene</t>
  </si>
  <si>
    <t>Lead</t>
  </si>
  <si>
    <t>Barium</t>
  </si>
  <si>
    <t>Copper</t>
  </si>
  <si>
    <t>Molybdenum</t>
  </si>
  <si>
    <t>Nickel</t>
  </si>
  <si>
    <t>Zinc</t>
  </si>
  <si>
    <t>Chrome</t>
  </si>
  <si>
    <t>Name</t>
  </si>
  <si>
    <t>CAS#</t>
  </si>
  <si>
    <t>Cobalt</t>
  </si>
  <si>
    <t>Benz(a)anthracene</t>
  </si>
  <si>
    <t>Ethylbenzene</t>
  </si>
  <si>
    <t>Perylene</t>
  </si>
  <si>
    <t>Substance</t>
  </si>
  <si>
    <t>Tallow/Yellow Grease Combustion</t>
  </si>
  <si>
    <t>Applicability</t>
  </si>
  <si>
    <t>Use this spreadsheet for Rendering plants that burn Tallow/Yellow Grease in Boilers or Oxidizers. Entries required in yellow areas, output in grey areas.</t>
  </si>
  <si>
    <t>Author or updater</t>
  </si>
  <si>
    <t>Matthew Cegielski</t>
  </si>
  <si>
    <t>Last Update</t>
  </si>
  <si>
    <t>Facility:</t>
  </si>
  <si>
    <t>ID#:</t>
  </si>
  <si>
    <t>Project #:</t>
  </si>
  <si>
    <t>Inputs</t>
  </si>
  <si>
    <t xml:space="preserve">Formula </t>
  </si>
  <si>
    <t>LB/HR</t>
  </si>
  <si>
    <t>LB/YR</t>
  </si>
  <si>
    <t>2-Methylnaphthalene</t>
  </si>
  <si>
    <t>Hexachrome**</t>
  </si>
  <si>
    <t>References:</t>
  </si>
  <si>
    <t xml:space="preserve"> **5% of Chromium considered Hexavalent Chromium (District Policy)</t>
  </si>
  <si>
    <t>Tallow/Yellow Grease rate</t>
  </si>
  <si>
    <t xml:space="preserve"> 1,000 Gallons/hr</t>
  </si>
  <si>
    <t>1,000 Gallons/yr</t>
  </si>
  <si>
    <t>Emissions are calculated by the multiplication of the Tallow/Yellow Grease Rates and Emission Factors</t>
  </si>
  <si>
    <t>lbs/1,000 Gallons</t>
  </si>
  <si>
    <t>* The emission factors are derived from CARB CATEF and 2001 South Coast AQMD emission factors</t>
  </si>
  <si>
    <t>Pollutants required for toxic reporting. Current as of update date.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</si>
</sst>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  <numFmt numFmtId="172" formatCode="0.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1" fillId="33" borderId="0" xfId="0" applyFont="1" applyFill="1" applyAlignment="1">
      <alignment/>
    </xf>
    <xf numFmtId="11" fontId="0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33" borderId="0" xfId="0" applyNumberFormat="1" applyFont="1" applyFill="1" applyAlignment="1" quotePrefix="1">
      <alignment horizontal="left"/>
    </xf>
    <xf numFmtId="0" fontId="1" fillId="33" borderId="0" xfId="0" applyFont="1" applyFill="1" applyAlignment="1">
      <alignment horizontal="left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34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11" fontId="0" fillId="34" borderId="18" xfId="0" applyNumberFormat="1" applyFill="1" applyBorder="1" applyAlignment="1">
      <alignment horizontal="center"/>
    </xf>
    <xf numFmtId="0" fontId="0" fillId="0" borderId="18" xfId="0" applyFill="1" applyBorder="1" applyAlignment="1">
      <alignment/>
    </xf>
    <xf numFmtId="11" fontId="0" fillId="0" borderId="18" xfId="0" applyNumberFormat="1" applyFill="1" applyBorder="1" applyAlignment="1">
      <alignment/>
    </xf>
    <xf numFmtId="0" fontId="0" fillId="0" borderId="18" xfId="0" applyNumberFormat="1" applyFill="1" applyBorder="1" applyAlignment="1">
      <alignment horizontal="center"/>
    </xf>
    <xf numFmtId="0" fontId="1" fillId="33" borderId="19" xfId="0" applyFont="1" applyFill="1" applyBorder="1" applyAlignment="1">
      <alignment/>
    </xf>
    <xf numFmtId="0" fontId="1" fillId="33" borderId="19" xfId="0" applyFont="1" applyFill="1" applyBorder="1" applyAlignment="1">
      <alignment horizontal="left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horizontal="center" wrapText="1"/>
    </xf>
    <xf numFmtId="11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1" fontId="0" fillId="35" borderId="21" xfId="0" applyNumberFormat="1" applyFill="1" applyBorder="1" applyAlignment="1">
      <alignment horizontal="center"/>
    </xf>
    <xf numFmtId="11" fontId="0" fillId="35" borderId="23" xfId="0" applyNumberFormat="1" applyFill="1" applyBorder="1" applyAlignment="1">
      <alignment horizontal="center"/>
    </xf>
    <xf numFmtId="11" fontId="0" fillId="35" borderId="0" xfId="0" applyNumberFormat="1" applyFill="1" applyBorder="1" applyAlignment="1">
      <alignment horizontal="center"/>
    </xf>
    <xf numFmtId="11" fontId="0" fillId="35" borderId="12" xfId="0" applyNumberFormat="1" applyFill="1" applyBorder="1" applyAlignment="1">
      <alignment horizontal="center"/>
    </xf>
    <xf numFmtId="11" fontId="0" fillId="35" borderId="0" xfId="0" applyNumberFormat="1" applyFill="1" applyAlignment="1">
      <alignment horizontal="center"/>
    </xf>
    <xf numFmtId="11" fontId="0" fillId="0" borderId="19" xfId="0" applyNumberFormat="1" applyBorder="1" applyAlignment="1">
      <alignment horizontal="center"/>
    </xf>
    <xf numFmtId="11" fontId="0" fillId="35" borderId="19" xfId="0" applyNumberFormat="1" applyFill="1" applyBorder="1" applyAlignment="1">
      <alignment horizontal="center"/>
    </xf>
    <xf numFmtId="11" fontId="0" fillId="35" borderId="24" xfId="0" applyNumberFormat="1" applyFill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172" fontId="0" fillId="34" borderId="18" xfId="0" applyNumberFormat="1" applyFill="1" applyBorder="1" applyAlignment="1">
      <alignment horizontal="center"/>
    </xf>
    <xf numFmtId="0" fontId="0" fillId="33" borderId="25" xfId="0" applyFont="1" applyFill="1" applyBorder="1" applyAlignment="1">
      <alignment wrapText="1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4" xfId="0" applyFont="1" applyBorder="1" applyAlignment="1">
      <alignment/>
    </xf>
    <xf numFmtId="0" fontId="1" fillId="0" borderId="28" xfId="0" applyFont="1" applyBorder="1" applyAlignment="1">
      <alignment horizontal="center"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Fill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33" borderId="11" xfId="0" applyFill="1" applyBorder="1" applyAlignment="1">
      <alignment horizontal="center"/>
    </xf>
    <xf numFmtId="0" fontId="0" fillId="0" borderId="11" xfId="0" applyBorder="1" applyAlignment="1">
      <alignment/>
    </xf>
    <xf numFmtId="171" fontId="0" fillId="33" borderId="11" xfId="0" applyNumberFormat="1" applyFill="1" applyBorder="1" applyAlignment="1">
      <alignment horizontal="center"/>
    </xf>
    <xf numFmtId="171" fontId="0" fillId="33" borderId="33" xfId="0" applyNumberFormat="1" applyFill="1" applyBorder="1" applyAlignment="1">
      <alignment horizontal="center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1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 wrapText="1"/>
    </xf>
    <xf numFmtId="0" fontId="1" fillId="36" borderId="0" xfId="0" applyFont="1" applyFill="1" applyBorder="1" applyAlignment="1">
      <alignment horizontal="center" wrapText="1"/>
    </xf>
    <xf numFmtId="11" fontId="0" fillId="36" borderId="0" xfId="0" applyNumberForma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0" fillId="36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4.57421875" style="0" customWidth="1"/>
    <col min="2" max="2" width="12.7109375" style="2" customWidth="1"/>
    <col min="3" max="6" width="12.7109375" style="0" customWidth="1"/>
    <col min="7" max="17" width="10.7109375" style="0" customWidth="1"/>
  </cols>
  <sheetData>
    <row r="1" spans="1:17" ht="18.75" thickBot="1">
      <c r="A1" s="9" t="s">
        <v>32</v>
      </c>
      <c r="B1" s="55" t="s">
        <v>39</v>
      </c>
      <c r="C1" s="56"/>
      <c r="D1" s="56"/>
      <c r="E1" s="56"/>
      <c r="F1" s="5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 ht="36.75" customHeight="1" thickBot="1">
      <c r="A2" s="10" t="s">
        <v>40</v>
      </c>
      <c r="B2" s="68" t="s">
        <v>41</v>
      </c>
      <c r="C2" s="69"/>
      <c r="D2" s="69"/>
      <c r="E2" s="69"/>
      <c r="F2" s="70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ht="13.5" thickBot="1">
      <c r="A3" s="11" t="s">
        <v>42</v>
      </c>
      <c r="B3" s="71" t="s">
        <v>43</v>
      </c>
      <c r="C3" s="72"/>
      <c r="D3" s="12" t="s">
        <v>44</v>
      </c>
      <c r="E3" s="73">
        <v>42471</v>
      </c>
      <c r="F3" s="74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17" ht="12.75">
      <c r="A4" s="14" t="s">
        <v>45</v>
      </c>
      <c r="B4" s="15"/>
      <c r="C4" s="15"/>
      <c r="D4" s="15"/>
      <c r="E4" s="16"/>
      <c r="F4" s="13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1:17" ht="12.75">
      <c r="A5" s="14" t="s">
        <v>46</v>
      </c>
      <c r="B5" s="15"/>
      <c r="C5" s="15"/>
      <c r="D5" s="15"/>
      <c r="E5" s="16"/>
      <c r="F5" s="13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</row>
    <row r="6" spans="1:17" ht="13.5" thickBot="1">
      <c r="A6" s="17" t="s">
        <v>47</v>
      </c>
      <c r="B6" s="18"/>
      <c r="C6" s="18"/>
      <c r="D6" s="18"/>
      <c r="E6" s="19"/>
      <c r="F6" s="20"/>
      <c r="G6" s="88"/>
      <c r="H6" s="87"/>
      <c r="I6" s="87"/>
      <c r="J6" s="87"/>
      <c r="K6" s="87"/>
      <c r="L6" s="87"/>
      <c r="M6" s="87"/>
      <c r="N6" s="87"/>
      <c r="O6" s="87"/>
      <c r="P6" s="87"/>
      <c r="Q6" s="87"/>
    </row>
    <row r="7" spans="1:17" ht="27" thickBot="1" thickTop="1">
      <c r="A7" s="21" t="s">
        <v>48</v>
      </c>
      <c r="B7" s="42" t="s">
        <v>57</v>
      </c>
      <c r="C7" s="42" t="s">
        <v>58</v>
      </c>
      <c r="D7" s="84" t="s">
        <v>49</v>
      </c>
      <c r="E7" s="85"/>
      <c r="F7" s="86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</row>
    <row r="8" spans="1:17" ht="13.5" customHeight="1" thickBot="1">
      <c r="A8" s="22" t="s">
        <v>56</v>
      </c>
      <c r="B8" s="23">
        <v>0.8</v>
      </c>
      <c r="C8" s="45">
        <v>120</v>
      </c>
      <c r="D8" s="75" t="s">
        <v>59</v>
      </c>
      <c r="E8" s="76"/>
      <c r="F8" s="7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</row>
    <row r="9" spans="1:17" ht="13.5" thickBot="1">
      <c r="A9" s="24"/>
      <c r="B9" s="25"/>
      <c r="C9" s="26"/>
      <c r="D9" s="78"/>
      <c r="E9" s="79"/>
      <c r="F9" s="80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</row>
    <row r="10" spans="1:17" ht="13.5" thickBot="1">
      <c r="A10" s="24"/>
      <c r="B10" s="25"/>
      <c r="C10" s="26"/>
      <c r="D10" s="81"/>
      <c r="E10" s="82"/>
      <c r="F10" s="83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</row>
    <row r="11" spans="1:17" ht="13.5" customHeight="1">
      <c r="A11" s="58" t="s">
        <v>38</v>
      </c>
      <c r="B11" s="58" t="s">
        <v>33</v>
      </c>
      <c r="C11" s="58" t="s">
        <v>60</v>
      </c>
      <c r="D11" s="63" t="s">
        <v>50</v>
      </c>
      <c r="E11" s="65" t="s">
        <v>51</v>
      </c>
      <c r="F11" s="89"/>
      <c r="G11" s="88"/>
      <c r="H11" s="88"/>
      <c r="I11" s="87"/>
      <c r="J11" s="87"/>
      <c r="K11" s="87"/>
      <c r="L11" s="87"/>
      <c r="M11" s="87"/>
      <c r="N11" s="87"/>
      <c r="O11" s="87"/>
      <c r="P11" s="87"/>
      <c r="Q11" s="87"/>
    </row>
    <row r="12" spans="1:17" ht="0" customHeight="1" hidden="1">
      <c r="A12" s="59"/>
      <c r="B12" s="61"/>
      <c r="C12" s="63"/>
      <c r="D12" s="63"/>
      <c r="E12" s="66"/>
      <c r="F12" s="89"/>
      <c r="G12" s="89"/>
      <c r="H12" s="89"/>
      <c r="I12" s="87"/>
      <c r="J12" s="87"/>
      <c r="K12" s="87"/>
      <c r="L12" s="87"/>
      <c r="M12" s="87"/>
      <c r="N12" s="87"/>
      <c r="O12" s="87"/>
      <c r="P12" s="87"/>
      <c r="Q12" s="87"/>
    </row>
    <row r="13" spans="1:17" ht="13.5" customHeight="1">
      <c r="A13" s="59"/>
      <c r="B13" s="61"/>
      <c r="C13" s="63"/>
      <c r="D13" s="63"/>
      <c r="E13" s="66"/>
      <c r="F13" s="89"/>
      <c r="G13" s="88"/>
      <c r="H13" s="88"/>
      <c r="I13" s="87"/>
      <c r="J13" s="87"/>
      <c r="K13" s="87"/>
      <c r="L13" s="87"/>
      <c r="M13" s="87"/>
      <c r="N13" s="87"/>
      <c r="O13" s="87"/>
      <c r="P13" s="87"/>
      <c r="Q13" s="87"/>
    </row>
    <row r="14" spans="1:17" ht="13.5" customHeight="1">
      <c r="A14" s="60"/>
      <c r="B14" s="62"/>
      <c r="C14" s="64"/>
      <c r="D14" s="64"/>
      <c r="E14" s="67"/>
      <c r="F14" s="89"/>
      <c r="G14" s="88"/>
      <c r="H14" s="88"/>
      <c r="I14" s="87"/>
      <c r="J14" s="87"/>
      <c r="K14" s="87"/>
      <c r="L14" s="87"/>
      <c r="M14" s="87"/>
      <c r="N14" s="87"/>
      <c r="O14" s="87"/>
      <c r="P14" s="87"/>
      <c r="Q14" s="87"/>
    </row>
    <row r="15" spans="1:17" ht="14.25" customHeight="1">
      <c r="A15" s="1" t="s">
        <v>18</v>
      </c>
      <c r="B15" s="6">
        <v>106990</v>
      </c>
      <c r="C15" s="3">
        <v>0.0118</v>
      </c>
      <c r="D15" s="34">
        <f aca="true" t="shared" si="0" ref="D15:D52">$B$8*C15</f>
        <v>0.00944</v>
      </c>
      <c r="E15" s="35">
        <f aca="true" t="shared" si="1" ref="E15:E52">$C$8*C15</f>
        <v>1.416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1:17" ht="12.75">
      <c r="A16" s="4" t="s">
        <v>52</v>
      </c>
      <c r="B16" s="7">
        <v>91576</v>
      </c>
      <c r="C16" s="5">
        <v>7.99E-05</v>
      </c>
      <c r="D16" s="36">
        <f t="shared" si="0"/>
        <v>6.392000000000001E-05</v>
      </c>
      <c r="E16" s="37">
        <f t="shared" si="1"/>
        <v>0.009588000000000001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1:17" ht="12.75">
      <c r="A17" s="4" t="s">
        <v>4</v>
      </c>
      <c r="B17" s="8">
        <v>83329</v>
      </c>
      <c r="C17" s="3">
        <v>8.51E-05</v>
      </c>
      <c r="D17" s="36">
        <f t="shared" si="0"/>
        <v>6.808E-05</v>
      </c>
      <c r="E17" s="37">
        <f t="shared" si="1"/>
        <v>0.010211999999999999</v>
      </c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1:17" ht="12.75">
      <c r="A18" s="4" t="s">
        <v>6</v>
      </c>
      <c r="B18" s="8">
        <v>208968</v>
      </c>
      <c r="C18" s="3">
        <v>0.000183</v>
      </c>
      <c r="D18" s="36">
        <f t="shared" si="0"/>
        <v>0.0001464</v>
      </c>
      <c r="E18" s="37">
        <f t="shared" si="1"/>
        <v>0.02196</v>
      </c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1:17" ht="12.75">
      <c r="A19" s="1" t="s">
        <v>19</v>
      </c>
      <c r="B19" s="6">
        <v>75070</v>
      </c>
      <c r="C19" s="3">
        <v>0.0052</v>
      </c>
      <c r="D19" s="36">
        <f t="shared" si="0"/>
        <v>0.00416</v>
      </c>
      <c r="E19" s="37">
        <f t="shared" si="1"/>
        <v>0.624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1:17" ht="12.75">
      <c r="A20" s="1" t="s">
        <v>20</v>
      </c>
      <c r="B20" s="6">
        <v>107028</v>
      </c>
      <c r="C20" s="3">
        <v>0.0052</v>
      </c>
      <c r="D20" s="36">
        <f t="shared" si="0"/>
        <v>0.00416</v>
      </c>
      <c r="E20" s="37">
        <f t="shared" si="1"/>
        <v>0.624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1:17" ht="12.75">
      <c r="A21" s="4" t="s">
        <v>5</v>
      </c>
      <c r="B21" s="8">
        <v>120127</v>
      </c>
      <c r="C21" s="3">
        <v>8.51E-05</v>
      </c>
      <c r="D21" s="36">
        <f t="shared" si="0"/>
        <v>6.808E-05</v>
      </c>
      <c r="E21" s="37">
        <f t="shared" si="1"/>
        <v>0.010211999999999999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1:17" ht="12.75">
      <c r="A22" s="4" t="s">
        <v>26</v>
      </c>
      <c r="B22" s="8">
        <v>7440393</v>
      </c>
      <c r="C22" s="3">
        <v>0.001507872</v>
      </c>
      <c r="D22" s="36">
        <f t="shared" si="0"/>
        <v>0.0012062976</v>
      </c>
      <c r="E22" s="37">
        <f t="shared" si="1"/>
        <v>0.18094464</v>
      </c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1:17" ht="12.75">
      <c r="A23" s="1" t="s">
        <v>35</v>
      </c>
      <c r="B23" s="6">
        <v>56553</v>
      </c>
      <c r="C23" s="3">
        <v>8.51E-05</v>
      </c>
      <c r="D23" s="36">
        <f t="shared" si="0"/>
        <v>6.808E-05</v>
      </c>
      <c r="E23" s="37">
        <f t="shared" si="1"/>
        <v>0.010211999999999999</v>
      </c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1:17" ht="12.75">
      <c r="A24" s="1" t="s">
        <v>3</v>
      </c>
      <c r="B24" s="6">
        <v>71432</v>
      </c>
      <c r="C24" s="3">
        <v>0.0288</v>
      </c>
      <c r="D24" s="36">
        <f t="shared" si="0"/>
        <v>0.02304</v>
      </c>
      <c r="E24" s="37">
        <f t="shared" si="1"/>
        <v>3.456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1:17" ht="12.75">
      <c r="A25" s="1" t="s">
        <v>7</v>
      </c>
      <c r="B25" s="6">
        <v>50328</v>
      </c>
      <c r="C25" s="3">
        <v>8.51E-05</v>
      </c>
      <c r="D25" s="36">
        <f t="shared" si="0"/>
        <v>6.808E-05</v>
      </c>
      <c r="E25" s="37">
        <f t="shared" si="1"/>
        <v>0.010211999999999999</v>
      </c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1:17" ht="12.75">
      <c r="A26" s="1" t="s">
        <v>8</v>
      </c>
      <c r="B26" s="6">
        <v>205992</v>
      </c>
      <c r="C26" s="3">
        <v>8.51E-05</v>
      </c>
      <c r="D26" s="36">
        <f t="shared" si="0"/>
        <v>6.808E-05</v>
      </c>
      <c r="E26" s="37">
        <f t="shared" si="1"/>
        <v>0.010211999999999999</v>
      </c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1:17" ht="12.75">
      <c r="A27" s="4" t="s">
        <v>9</v>
      </c>
      <c r="B27" s="8">
        <v>192972</v>
      </c>
      <c r="C27" s="3">
        <v>2.66E-06</v>
      </c>
      <c r="D27" s="36">
        <f t="shared" si="0"/>
        <v>2.128E-06</v>
      </c>
      <c r="E27" s="37">
        <f t="shared" si="1"/>
        <v>0.0003192</v>
      </c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1:17" ht="12.75">
      <c r="A28" s="4" t="s">
        <v>10</v>
      </c>
      <c r="B28" s="8">
        <v>191242</v>
      </c>
      <c r="C28" s="3">
        <v>8.51E-05</v>
      </c>
      <c r="D28" s="36">
        <f t="shared" si="0"/>
        <v>6.808E-05</v>
      </c>
      <c r="E28" s="37">
        <f t="shared" si="1"/>
        <v>0.010211999999999999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1:17" ht="12.75">
      <c r="A29" s="1" t="s">
        <v>11</v>
      </c>
      <c r="B29" s="6">
        <v>207089</v>
      </c>
      <c r="C29" s="5">
        <v>8.51E-05</v>
      </c>
      <c r="D29" s="36">
        <f t="shared" si="0"/>
        <v>6.808E-05</v>
      </c>
      <c r="E29" s="37">
        <f t="shared" si="1"/>
        <v>0.010211999999999999</v>
      </c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1:17" ht="12.75">
      <c r="A30" s="1" t="s">
        <v>21</v>
      </c>
      <c r="B30" s="6">
        <v>67663</v>
      </c>
      <c r="C30" s="3">
        <v>0.0051</v>
      </c>
      <c r="D30" s="36">
        <f t="shared" si="0"/>
        <v>0.00408</v>
      </c>
      <c r="E30" s="37">
        <f t="shared" si="1"/>
        <v>0.6120000000000001</v>
      </c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1:17" ht="12.75">
      <c r="A31" s="4" t="s">
        <v>31</v>
      </c>
      <c r="B31" s="8">
        <v>7440473</v>
      </c>
      <c r="C31" s="3">
        <v>0.003392712</v>
      </c>
      <c r="D31" s="36">
        <f t="shared" si="0"/>
        <v>0.0027141696</v>
      </c>
      <c r="E31" s="37">
        <f t="shared" si="1"/>
        <v>0.40712544</v>
      </c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1:17" ht="12.75">
      <c r="A32" s="1" t="s">
        <v>12</v>
      </c>
      <c r="B32" s="6">
        <v>218019</v>
      </c>
      <c r="C32" s="3">
        <v>8.51E-05</v>
      </c>
      <c r="D32" s="36">
        <f t="shared" si="0"/>
        <v>6.808E-05</v>
      </c>
      <c r="E32" s="37">
        <f t="shared" si="1"/>
        <v>0.010211999999999999</v>
      </c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1:17" ht="12.75">
      <c r="A33" s="4" t="s">
        <v>34</v>
      </c>
      <c r="B33" s="8">
        <v>7440484</v>
      </c>
      <c r="C33" s="3">
        <v>0.00013193879999999998</v>
      </c>
      <c r="D33" s="36">
        <f t="shared" si="0"/>
        <v>0.00010555104</v>
      </c>
      <c r="E33" s="37">
        <f t="shared" si="1"/>
        <v>0.015832655999999997</v>
      </c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1:17" ht="12.75">
      <c r="A34" s="1" t="s">
        <v>27</v>
      </c>
      <c r="B34" s="6">
        <v>7440508</v>
      </c>
      <c r="C34" s="3">
        <v>0.006785424</v>
      </c>
      <c r="D34" s="36">
        <f t="shared" si="0"/>
        <v>0.0054283392</v>
      </c>
      <c r="E34" s="37">
        <f t="shared" si="1"/>
        <v>0.81425088</v>
      </c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1:17" ht="12.75">
      <c r="A35" s="1" t="s">
        <v>24</v>
      </c>
      <c r="B35" s="6">
        <v>53703</v>
      </c>
      <c r="C35" s="3">
        <v>8.51E-05</v>
      </c>
      <c r="D35" s="36">
        <f t="shared" si="0"/>
        <v>6.808E-05</v>
      </c>
      <c r="E35" s="37">
        <f t="shared" si="1"/>
        <v>0.010211999999999999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1:17" ht="12.75">
      <c r="A36" s="1" t="s">
        <v>36</v>
      </c>
      <c r="B36" s="6">
        <v>100414</v>
      </c>
      <c r="C36" s="3">
        <v>0.00214</v>
      </c>
      <c r="D36" s="36">
        <f t="shared" si="0"/>
        <v>0.001712</v>
      </c>
      <c r="E36" s="37">
        <f t="shared" si="1"/>
        <v>0.2568</v>
      </c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1:17" ht="12.75">
      <c r="A37" s="4" t="s">
        <v>13</v>
      </c>
      <c r="B37" s="8">
        <v>206440</v>
      </c>
      <c r="C37" s="3">
        <v>9.64E-05</v>
      </c>
      <c r="D37" s="36">
        <f t="shared" si="0"/>
        <v>7.712000000000001E-05</v>
      </c>
      <c r="E37" s="37">
        <f t="shared" si="1"/>
        <v>0.011568</v>
      </c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1:17" ht="12.75">
      <c r="A38" s="4" t="s">
        <v>14</v>
      </c>
      <c r="B38" s="8">
        <v>86737</v>
      </c>
      <c r="C38" s="3">
        <v>8.59E-05</v>
      </c>
      <c r="D38" s="36">
        <f t="shared" si="0"/>
        <v>6.872E-05</v>
      </c>
      <c r="E38" s="37">
        <f t="shared" si="1"/>
        <v>0.010308</v>
      </c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1:17" ht="12.75">
      <c r="A39" s="1" t="s">
        <v>1</v>
      </c>
      <c r="B39" s="6">
        <v>50000</v>
      </c>
      <c r="C39" s="3">
        <v>0.429</v>
      </c>
      <c r="D39" s="36">
        <f t="shared" si="0"/>
        <v>0.3432</v>
      </c>
      <c r="E39" s="37">
        <f t="shared" si="1"/>
        <v>51.48</v>
      </c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1:17" ht="12.75">
      <c r="A40" s="1" t="s">
        <v>53</v>
      </c>
      <c r="B40" s="6">
        <v>18540299</v>
      </c>
      <c r="C40" s="38">
        <f>C31*0.05</f>
        <v>0.0001696356</v>
      </c>
      <c r="D40" s="36">
        <f t="shared" si="0"/>
        <v>0.00013570848000000002</v>
      </c>
      <c r="E40" s="37">
        <f t="shared" si="1"/>
        <v>0.020356272</v>
      </c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1:17" ht="12.75">
      <c r="A41" s="1" t="s">
        <v>15</v>
      </c>
      <c r="B41" s="6">
        <v>193395</v>
      </c>
      <c r="C41" s="3">
        <v>8.51E-05</v>
      </c>
      <c r="D41" s="36">
        <f t="shared" si="0"/>
        <v>6.808E-05</v>
      </c>
      <c r="E41" s="37">
        <f t="shared" si="1"/>
        <v>0.010211999999999999</v>
      </c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1:17" ht="12.75">
      <c r="A42" s="1" t="s">
        <v>25</v>
      </c>
      <c r="B42" s="6">
        <v>7439921</v>
      </c>
      <c r="C42" s="3">
        <v>0.0011309039999999999</v>
      </c>
      <c r="D42" s="36">
        <f t="shared" si="0"/>
        <v>0.0009047231999999999</v>
      </c>
      <c r="E42" s="37">
        <f t="shared" si="1"/>
        <v>0.13570848</v>
      </c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1:17" ht="14.25" customHeight="1">
      <c r="A43" s="1" t="s">
        <v>28</v>
      </c>
      <c r="B43" s="6">
        <v>1313275</v>
      </c>
      <c r="C43" s="3">
        <v>0.000376968</v>
      </c>
      <c r="D43" s="36">
        <f t="shared" si="0"/>
        <v>0.0003015744</v>
      </c>
      <c r="E43" s="37">
        <f t="shared" si="1"/>
        <v>0.04523616</v>
      </c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1:17" ht="12.75">
      <c r="A44" s="1" t="s">
        <v>0</v>
      </c>
      <c r="B44" s="6">
        <v>91203</v>
      </c>
      <c r="C44" s="3">
        <v>0.0509</v>
      </c>
      <c r="D44" s="36">
        <f t="shared" si="0"/>
        <v>0.040720000000000006</v>
      </c>
      <c r="E44" s="37">
        <f t="shared" si="1"/>
        <v>6.1080000000000005</v>
      </c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1:17" ht="12.75">
      <c r="A45" s="1" t="s">
        <v>29</v>
      </c>
      <c r="B45" s="6">
        <v>7440020</v>
      </c>
      <c r="C45" s="3">
        <v>0.00188484</v>
      </c>
      <c r="D45" s="36">
        <f t="shared" si="0"/>
        <v>0.0015078720000000002</v>
      </c>
      <c r="E45" s="37">
        <f t="shared" si="1"/>
        <v>0.22618080000000002</v>
      </c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1:17" ht="12.75">
      <c r="A46" s="4" t="s">
        <v>37</v>
      </c>
      <c r="B46" s="8">
        <v>198550</v>
      </c>
      <c r="C46" s="3">
        <v>2.68E-06</v>
      </c>
      <c r="D46" s="36">
        <f t="shared" si="0"/>
        <v>2.144E-06</v>
      </c>
      <c r="E46" s="37">
        <f t="shared" si="1"/>
        <v>0.0003216</v>
      </c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1:17" ht="12.75">
      <c r="A47" s="4" t="s">
        <v>16</v>
      </c>
      <c r="B47" s="7">
        <v>85018</v>
      </c>
      <c r="C47" s="5">
        <v>0.000346</v>
      </c>
      <c r="D47" s="36">
        <f t="shared" si="0"/>
        <v>0.0002768</v>
      </c>
      <c r="E47" s="37">
        <f t="shared" si="1"/>
        <v>0.04152</v>
      </c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1:17" ht="12.75">
      <c r="A48" s="1" t="s">
        <v>22</v>
      </c>
      <c r="B48" s="6">
        <v>115071</v>
      </c>
      <c r="C48" s="3">
        <v>0.0225</v>
      </c>
      <c r="D48" s="36">
        <f t="shared" si="0"/>
        <v>0.018</v>
      </c>
      <c r="E48" s="37">
        <f t="shared" si="1"/>
        <v>2.6999999999999997</v>
      </c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1:17" ht="12.75">
      <c r="A49" s="4" t="s">
        <v>17</v>
      </c>
      <c r="B49" s="8">
        <v>129000</v>
      </c>
      <c r="C49" s="3">
        <v>8.51E-05</v>
      </c>
      <c r="D49" s="36">
        <f t="shared" si="0"/>
        <v>6.808E-05</v>
      </c>
      <c r="E49" s="37">
        <f t="shared" si="1"/>
        <v>0.010211999999999999</v>
      </c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1:17" ht="15.75" customHeight="1">
      <c r="A50" s="1" t="s">
        <v>2</v>
      </c>
      <c r="B50" s="6">
        <v>108883</v>
      </c>
      <c r="C50" s="3">
        <v>0.0123</v>
      </c>
      <c r="D50" s="36">
        <f t="shared" si="0"/>
        <v>0.009840000000000002</v>
      </c>
      <c r="E50" s="37">
        <f t="shared" si="1"/>
        <v>1.476</v>
      </c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1:17" ht="15.75" customHeight="1">
      <c r="A51" s="1" t="s">
        <v>23</v>
      </c>
      <c r="B51" s="6">
        <v>1330207</v>
      </c>
      <c r="C51" s="3">
        <v>0.0114</v>
      </c>
      <c r="D51" s="36">
        <f t="shared" si="0"/>
        <v>0.009120000000000001</v>
      </c>
      <c r="E51" s="37">
        <f t="shared" si="1"/>
        <v>1.368</v>
      </c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1:17" ht="13.5" thickBot="1">
      <c r="A52" s="27" t="s">
        <v>30</v>
      </c>
      <c r="B52" s="28">
        <v>7440666</v>
      </c>
      <c r="C52" s="39">
        <v>0.02261808</v>
      </c>
      <c r="D52" s="40">
        <f t="shared" si="0"/>
        <v>0.018094464</v>
      </c>
      <c r="E52" s="41">
        <f t="shared" si="1"/>
        <v>2.7141696</v>
      </c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1:17" ht="12.75">
      <c r="A53" s="90"/>
      <c r="B53" s="91"/>
      <c r="C53" s="92"/>
      <c r="D53" s="92"/>
      <c r="E53" s="92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1:17" ht="12.75">
      <c r="A54" s="90"/>
      <c r="B54" s="91"/>
      <c r="C54" s="92"/>
      <c r="D54" s="92"/>
      <c r="E54" s="92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1:17" ht="12.75">
      <c r="A55" s="29" t="s">
        <v>54</v>
      </c>
      <c r="B55" s="30"/>
      <c r="C55" s="31"/>
      <c r="D55" s="31"/>
      <c r="E55" s="31"/>
      <c r="F55" s="31"/>
      <c r="G55" s="32"/>
      <c r="H55" s="32"/>
      <c r="I55" s="32"/>
      <c r="J55" s="33"/>
      <c r="K55" s="87"/>
      <c r="L55" s="87"/>
      <c r="M55" s="87"/>
      <c r="N55" s="87"/>
      <c r="O55" s="87"/>
      <c r="P55" s="87"/>
      <c r="Q55" s="87"/>
    </row>
    <row r="56" spans="1:17" ht="12.75">
      <c r="A56" s="49" t="s">
        <v>61</v>
      </c>
      <c r="B56" s="50"/>
      <c r="C56" s="50"/>
      <c r="D56" s="50"/>
      <c r="E56" s="50"/>
      <c r="F56" s="50"/>
      <c r="G56" s="50"/>
      <c r="H56" s="50"/>
      <c r="I56" s="50"/>
      <c r="J56" s="51"/>
      <c r="K56" s="87"/>
      <c r="L56" s="87"/>
      <c r="M56" s="87"/>
      <c r="N56" s="87"/>
      <c r="O56" s="87"/>
      <c r="P56" s="87"/>
      <c r="Q56" s="87"/>
    </row>
    <row r="57" spans="1:17" ht="12.75">
      <c r="A57" s="46" t="s">
        <v>62</v>
      </c>
      <c r="B57" s="47"/>
      <c r="C57" s="47"/>
      <c r="D57" s="47"/>
      <c r="E57" s="47"/>
      <c r="F57" s="47"/>
      <c r="G57" s="47"/>
      <c r="H57" s="47"/>
      <c r="I57" s="47"/>
      <c r="J57" s="48"/>
      <c r="K57" s="87"/>
      <c r="L57" s="87"/>
      <c r="M57" s="87"/>
      <c r="N57" s="87"/>
      <c r="O57" s="87"/>
      <c r="P57" s="87"/>
      <c r="Q57" s="87"/>
    </row>
    <row r="58" spans="1:17" ht="12.75">
      <c r="A58" s="52" t="s">
        <v>55</v>
      </c>
      <c r="B58" s="53"/>
      <c r="C58" s="53"/>
      <c r="D58" s="53"/>
      <c r="E58" s="53"/>
      <c r="F58" s="53"/>
      <c r="G58" s="53"/>
      <c r="H58" s="53"/>
      <c r="I58" s="54"/>
      <c r="K58" s="87"/>
      <c r="L58" s="87"/>
      <c r="M58" s="87"/>
      <c r="N58" s="87"/>
      <c r="O58" s="87"/>
      <c r="P58" s="87"/>
      <c r="Q58" s="87"/>
    </row>
    <row r="59" spans="1:17" ht="12.75">
      <c r="A59" s="93"/>
      <c r="B59" s="94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1:17" ht="12.75">
      <c r="A60" s="87"/>
      <c r="B60" s="95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1:8" ht="27.75" customHeight="1">
      <c r="A61" s="43"/>
      <c r="B61" s="44"/>
      <c r="C61" s="44"/>
      <c r="D61" s="44"/>
      <c r="E61" s="44"/>
      <c r="F61" s="44"/>
      <c r="G61" s="44"/>
      <c r="H61" s="44"/>
    </row>
  </sheetData>
  <sheetProtection/>
  <mergeCells count="14">
    <mergeCell ref="B2:F2"/>
    <mergeCell ref="B3:C3"/>
    <mergeCell ref="E3:F3"/>
    <mergeCell ref="D8:F10"/>
    <mergeCell ref="D7:F7"/>
    <mergeCell ref="A57:J57"/>
    <mergeCell ref="A56:J56"/>
    <mergeCell ref="A58:I58"/>
    <mergeCell ref="B1:F1"/>
    <mergeCell ref="A11:A14"/>
    <mergeCell ref="B11:B14"/>
    <mergeCell ref="C11:C14"/>
    <mergeCell ref="D11:D14"/>
    <mergeCell ref="E11:E14"/>
  </mergeCells>
  <printOptions gridLines="1"/>
  <pageMargins left="0.75" right="0.75" top="1" bottom="1" header="0.5" footer="0.5"/>
  <pageSetup blackAndWhite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SJVUAPCD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Matthew Cegielski</cp:lastModifiedBy>
  <cp:lastPrinted>2006-09-14T22:20:47Z</cp:lastPrinted>
  <dcterms:created xsi:type="dcterms:W3CDTF">2000-12-15T18:07:15Z</dcterms:created>
  <dcterms:modified xsi:type="dcterms:W3CDTF">2018-11-16T22:58:46Z</dcterms:modified>
  <cp:category/>
  <cp:version/>
  <cp:contentType/>
  <cp:contentStatus/>
</cp:coreProperties>
</file>